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2016 310-2" sheetId="3" r:id="rId2"/>
    <sheet name="2017 310-2" sheetId="2" r:id="rId3"/>
    <sheet name="2018г. 310-2" sheetId="4" r:id="rId4"/>
  </sheets>
  <calcPr calcId="125725"/>
</workbook>
</file>

<file path=xl/calcChain.xml><?xml version="1.0" encoding="utf-8"?>
<calcChain xmlns="http://schemas.openxmlformats.org/spreadsheetml/2006/main">
  <c r="B8" i="4"/>
  <c r="B17" i="3"/>
  <c r="B10" i="2"/>
  <c r="B3"/>
  <c r="D22" i="1"/>
  <c r="D14"/>
  <c r="D13"/>
  <c r="D6"/>
  <c r="D5"/>
  <c r="D4"/>
  <c r="D3"/>
</calcChain>
</file>

<file path=xl/sharedStrings.xml><?xml version="1.0" encoding="utf-8"?>
<sst xmlns="http://schemas.openxmlformats.org/spreadsheetml/2006/main" count="65" uniqueCount="40">
  <si>
    <t>№п/п</t>
  </si>
  <si>
    <t>Наименование</t>
  </si>
  <si>
    <t>Количество</t>
  </si>
  <si>
    <t>Сумма, руб.</t>
  </si>
  <si>
    <t>Мебель (310 код)</t>
  </si>
  <si>
    <t>Оплата коммунальных услуг</t>
  </si>
  <si>
    <t>Услуги связи</t>
  </si>
  <si>
    <t>Заработная плата</t>
  </si>
  <si>
    <t>Материальные запасы (340-5)</t>
  </si>
  <si>
    <t>2016г.</t>
  </si>
  <si>
    <t>2017г.</t>
  </si>
  <si>
    <t>2018г. (январь-март)</t>
  </si>
  <si>
    <t>Субвенция</t>
  </si>
  <si>
    <t>Бюджетные средства</t>
  </si>
  <si>
    <t>Внебюджетные средства</t>
  </si>
  <si>
    <t>Облучатель-рециркулятор</t>
  </si>
  <si>
    <t>Ванна моечная</t>
  </si>
  <si>
    <t>стул офисный</t>
  </si>
  <si>
    <t>Телега оцинкован</t>
  </si>
  <si>
    <t>Мебель</t>
  </si>
  <si>
    <t>Бассейн, игровой модуль</t>
  </si>
  <si>
    <t>Пылесос</t>
  </si>
  <si>
    <t>Утюг</t>
  </si>
  <si>
    <t>Весы электрические</t>
  </si>
  <si>
    <t>Стол розделочный</t>
  </si>
  <si>
    <t>Машинка протирочная</t>
  </si>
  <si>
    <t>Раскладушки детские</t>
  </si>
  <si>
    <t>Шкафы</t>
  </si>
  <si>
    <t>Ванная моечная</t>
  </si>
  <si>
    <t>Ларь низкотемпературный</t>
  </si>
  <si>
    <t>Металлофон</t>
  </si>
  <si>
    <t>Колокольчики</t>
  </si>
  <si>
    <t>Трещотка пластинчатая</t>
  </si>
  <si>
    <t>Спорт инвентарь</t>
  </si>
  <si>
    <t>2016г. (310-2)</t>
  </si>
  <si>
    <t>2017 г. (310-2)</t>
  </si>
  <si>
    <t>Январь-Март 2018г. (310-2)</t>
  </si>
  <si>
    <t>Плита электрическая</t>
  </si>
  <si>
    <t>Весы</t>
  </si>
  <si>
    <t>Шкаф жарочный</t>
  </si>
</sst>
</file>

<file path=xl/styles.xml><?xml version="1.0" encoding="utf-8"?>
<styleSheet xmlns="http://schemas.openxmlformats.org/spreadsheetml/2006/main">
  <numFmts count="1">
    <numFmt numFmtId="41" formatCode="_-* #,##0_р_._-;\-* #,##0_р_._-;_-* &quot;-&quot;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3" fillId="0" borderId="1" xfId="1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3" fillId="0" borderId="1" xfId="0" applyNumberFormat="1" applyFont="1" applyFill="1" applyBorder="1" applyAlignment="1" applyProtection="1">
      <alignment vertical="center"/>
      <protection locked="0" hidden="1"/>
    </xf>
    <xf numFmtId="0" fontId="5" fillId="0" borderId="0" xfId="0" applyFont="1" applyBorder="1"/>
    <xf numFmtId="4" fontId="6" fillId="0" borderId="0" xfId="0" applyNumberFormat="1" applyFont="1" applyFill="1" applyBorder="1" applyAlignment="1" applyProtection="1">
      <alignment horizontal="right"/>
      <protection locked="0" hidden="1"/>
    </xf>
    <xf numFmtId="4" fontId="6" fillId="0" borderId="0" xfId="1" applyNumberFormat="1" applyFont="1" applyBorder="1"/>
    <xf numFmtId="0" fontId="5" fillId="0" borderId="1" xfId="0" applyFont="1" applyBorder="1"/>
    <xf numFmtId="0" fontId="6" fillId="0" borderId="2" xfId="0" applyNumberFormat="1" applyFont="1" applyFill="1" applyBorder="1" applyAlignment="1" applyProtection="1">
      <alignment horizontal="right" wrapText="1"/>
      <protection locked="0" hidden="1"/>
    </xf>
    <xf numFmtId="0" fontId="5" fillId="0" borderId="1" xfId="0" applyFont="1" applyFill="1" applyBorder="1"/>
    <xf numFmtId="0" fontId="7" fillId="0" borderId="0" xfId="0" applyFont="1"/>
    <xf numFmtId="4" fontId="4" fillId="3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" fontId="5" fillId="0" borderId="1" xfId="0" applyNumberFormat="1" applyFont="1" applyBorder="1" applyAlignment="1"/>
    <xf numFmtId="4" fontId="5" fillId="0" borderId="1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5" fillId="4" borderId="1" xfId="0" applyNumberFormat="1" applyFont="1" applyFill="1" applyBorder="1"/>
    <xf numFmtId="0" fontId="5" fillId="0" borderId="0" xfId="0" applyFont="1" applyFill="1" applyBorder="1"/>
    <xf numFmtId="4" fontId="5" fillId="4" borderId="1" xfId="0" applyNumberFormat="1" applyFont="1" applyFill="1" applyBorder="1" applyAlignment="1"/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opLeftCell="A10" workbookViewId="0">
      <selection activeCell="D12" sqref="D12"/>
    </sheetView>
  </sheetViews>
  <sheetFormatPr defaultRowHeight="15"/>
  <cols>
    <col min="2" max="2" width="30" customWidth="1"/>
    <col min="3" max="3" width="23.7109375" customWidth="1"/>
    <col min="4" max="4" width="24.42578125" customWidth="1"/>
    <col min="6" max="6" width="26.85546875" customWidth="1"/>
    <col min="7" max="7" width="18.28515625" customWidth="1"/>
  </cols>
  <sheetData>
    <row r="1" spans="1:7" ht="54" customHeight="1">
      <c r="A1" s="16" t="s">
        <v>9</v>
      </c>
      <c r="B1" s="16"/>
      <c r="C1" s="16"/>
      <c r="D1" s="16"/>
    </row>
    <row r="2" spans="1:7" ht="15.75">
      <c r="A2" s="3" t="s">
        <v>0</v>
      </c>
      <c r="B2" s="3" t="s">
        <v>1</v>
      </c>
      <c r="C2" s="3" t="s">
        <v>2</v>
      </c>
      <c r="D2" s="3" t="s">
        <v>3</v>
      </c>
    </row>
    <row r="3" spans="1:7" ht="24.75" customHeight="1">
      <c r="A3" s="1">
        <v>1</v>
      </c>
      <c r="B3" s="4" t="s">
        <v>4</v>
      </c>
      <c r="C3" s="1"/>
      <c r="D3" s="7">
        <f>266620.21+10298</f>
        <v>276918.21000000002</v>
      </c>
    </row>
    <row r="4" spans="1:7" ht="24.75" customHeight="1">
      <c r="A4" s="1">
        <v>2</v>
      </c>
      <c r="B4" s="4" t="s">
        <v>5</v>
      </c>
      <c r="C4" s="1"/>
      <c r="D4" s="5">
        <f>533178.84+133487.58+297037.16+112152.64+22743.01</f>
        <v>1098599.2299999997</v>
      </c>
      <c r="F4" s="8" t="s">
        <v>12</v>
      </c>
      <c r="G4" s="9">
        <v>18096500</v>
      </c>
    </row>
    <row r="5" spans="1:7" ht="24.75" customHeight="1">
      <c r="A5" s="1">
        <v>3</v>
      </c>
      <c r="B5" s="4" t="s">
        <v>6</v>
      </c>
      <c r="C5" s="1"/>
      <c r="D5" s="6">
        <f>19702.96+2692.17</f>
        <v>22395.129999999997</v>
      </c>
      <c r="F5" s="8" t="s">
        <v>13</v>
      </c>
      <c r="G5" s="9">
        <v>5853900</v>
      </c>
    </row>
    <row r="6" spans="1:7" ht="24.75" customHeight="1">
      <c r="A6" s="1">
        <v>4</v>
      </c>
      <c r="B6" s="4" t="s">
        <v>7</v>
      </c>
      <c r="C6" s="1"/>
      <c r="D6" s="6">
        <f>13293.76+13760631.79</f>
        <v>13773925.549999999</v>
      </c>
      <c r="F6" s="8" t="s">
        <v>14</v>
      </c>
      <c r="G6" s="10">
        <v>4099828.14</v>
      </c>
    </row>
    <row r="7" spans="1:7" ht="24.75" customHeight="1">
      <c r="A7" s="1">
        <v>5</v>
      </c>
      <c r="B7" s="4" t="s">
        <v>8</v>
      </c>
      <c r="C7" s="1"/>
      <c r="D7" s="7">
        <v>250175.04</v>
      </c>
    </row>
    <row r="8" spans="1:7" ht="15.75">
      <c r="A8" s="2"/>
      <c r="B8" s="2"/>
      <c r="C8" s="2"/>
      <c r="D8" s="2"/>
    </row>
    <row r="10" spans="1:7" ht="39" customHeight="1">
      <c r="A10" s="16" t="s">
        <v>10</v>
      </c>
      <c r="B10" s="16"/>
      <c r="C10" s="16"/>
      <c r="D10" s="16"/>
    </row>
    <row r="11" spans="1:7" ht="22.5" customHeight="1">
      <c r="A11" s="3" t="s">
        <v>0</v>
      </c>
      <c r="B11" s="3" t="s">
        <v>1</v>
      </c>
      <c r="C11" s="3" t="s">
        <v>2</v>
      </c>
      <c r="D11" s="3" t="s">
        <v>3</v>
      </c>
    </row>
    <row r="12" spans="1:7" ht="22.5" customHeight="1">
      <c r="A12" s="1">
        <v>1</v>
      </c>
      <c r="B12" s="4" t="s">
        <v>4</v>
      </c>
      <c r="C12" s="1"/>
      <c r="D12" s="7">
        <v>196921.75</v>
      </c>
      <c r="F12" s="8" t="s">
        <v>12</v>
      </c>
      <c r="G12" s="9">
        <v>16742300</v>
      </c>
    </row>
    <row r="13" spans="1:7" ht="22.5" customHeight="1">
      <c r="A13" s="1">
        <v>2</v>
      </c>
      <c r="B13" s="4" t="s">
        <v>5</v>
      </c>
      <c r="C13" s="1"/>
      <c r="D13" s="5">
        <f>619251.43+58990.16+297911.18+124942.99+18326.27</f>
        <v>1119422.03</v>
      </c>
      <c r="F13" s="8" t="s">
        <v>13</v>
      </c>
      <c r="G13" s="9">
        <v>6448500</v>
      </c>
    </row>
    <row r="14" spans="1:7" ht="22.5" customHeight="1">
      <c r="A14" s="1">
        <v>3</v>
      </c>
      <c r="B14" s="4" t="s">
        <v>6</v>
      </c>
      <c r="C14" s="1"/>
      <c r="D14" s="6">
        <f>23355.86+2128.16</f>
        <v>25484.02</v>
      </c>
      <c r="F14" s="8" t="s">
        <v>14</v>
      </c>
      <c r="G14" s="10">
        <v>4751024.7699999996</v>
      </c>
    </row>
    <row r="15" spans="1:7" ht="22.5" customHeight="1">
      <c r="A15" s="1">
        <v>4</v>
      </c>
      <c r="B15" s="4" t="s">
        <v>7</v>
      </c>
      <c r="C15" s="1"/>
      <c r="D15" s="6">
        <v>12777603.880000001</v>
      </c>
    </row>
    <row r="16" spans="1:7" ht="22.5" customHeight="1">
      <c r="A16" s="1">
        <v>5</v>
      </c>
      <c r="B16" s="4" t="s">
        <v>8</v>
      </c>
      <c r="C16" s="1"/>
      <c r="D16" s="7">
        <v>433278.43</v>
      </c>
    </row>
    <row r="19" spans="1:7" ht="32.25" customHeight="1">
      <c r="A19" s="16" t="s">
        <v>11</v>
      </c>
      <c r="B19" s="16"/>
      <c r="C19" s="16"/>
      <c r="D19" s="16"/>
    </row>
    <row r="20" spans="1:7" ht="15.75">
      <c r="A20" s="3" t="s">
        <v>0</v>
      </c>
      <c r="B20" s="3" t="s">
        <v>1</v>
      </c>
      <c r="C20" s="3" t="s">
        <v>2</v>
      </c>
      <c r="D20" s="3" t="s">
        <v>3</v>
      </c>
    </row>
    <row r="21" spans="1:7" ht="22.5" customHeight="1">
      <c r="A21" s="1">
        <v>1</v>
      </c>
      <c r="B21" s="4" t="s">
        <v>4</v>
      </c>
      <c r="C21" s="1"/>
      <c r="D21" s="7">
        <v>144479</v>
      </c>
      <c r="F21" s="8" t="s">
        <v>12</v>
      </c>
      <c r="G21" s="9">
        <v>3305000</v>
      </c>
    </row>
    <row r="22" spans="1:7" ht="22.5" customHeight="1">
      <c r="A22" s="1">
        <v>2</v>
      </c>
      <c r="B22" s="4" t="s">
        <v>5</v>
      </c>
      <c r="C22" s="1"/>
      <c r="D22" s="5">
        <f>260326.6+90486.17+22351.89</f>
        <v>373164.66000000003</v>
      </c>
      <c r="F22" s="8" t="s">
        <v>13</v>
      </c>
      <c r="G22" s="9">
        <v>1479848</v>
      </c>
    </row>
    <row r="23" spans="1:7" ht="22.5" customHeight="1">
      <c r="A23" s="1">
        <v>3</v>
      </c>
      <c r="B23" s="4" t="s">
        <v>6</v>
      </c>
      <c r="C23" s="1"/>
      <c r="D23" s="6">
        <v>4299.32</v>
      </c>
      <c r="F23" s="8" t="s">
        <v>14</v>
      </c>
      <c r="G23" s="10">
        <v>1510363.42</v>
      </c>
    </row>
    <row r="24" spans="1:7" ht="22.5" customHeight="1">
      <c r="A24" s="1">
        <v>4</v>
      </c>
      <c r="B24" s="4" t="s">
        <v>7</v>
      </c>
      <c r="C24" s="1"/>
      <c r="D24" s="6">
        <v>2515124.56</v>
      </c>
    </row>
    <row r="25" spans="1:7" ht="22.5" customHeight="1">
      <c r="A25" s="1">
        <v>5</v>
      </c>
      <c r="B25" s="4" t="s">
        <v>8</v>
      </c>
      <c r="C25" s="1"/>
      <c r="D25" s="7">
        <v>33954.980000000003</v>
      </c>
    </row>
  </sheetData>
  <mergeCells count="3">
    <mergeCell ref="A1:D1"/>
    <mergeCell ref="A10:D10"/>
    <mergeCell ref="A19:D1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7"/>
  <sheetViews>
    <sheetView tabSelected="1" workbookViewId="0">
      <selection activeCell="E14" sqref="E14"/>
    </sheetView>
  </sheetViews>
  <sheetFormatPr defaultRowHeight="15"/>
  <cols>
    <col min="1" max="1" width="37.140625" customWidth="1"/>
    <col min="2" max="2" width="23.28515625" customWidth="1"/>
  </cols>
  <sheetData>
    <row r="2" spans="1:2">
      <c r="A2" s="23" t="s">
        <v>34</v>
      </c>
      <c r="B2" s="23"/>
    </row>
    <row r="3" spans="1:2" ht="21" customHeight="1">
      <c r="A3" s="17"/>
      <c r="B3" s="17"/>
    </row>
    <row r="4" spans="1:2" ht="18.75">
      <c r="A4" s="11" t="s">
        <v>22</v>
      </c>
      <c r="B4" s="18">
        <v>10298</v>
      </c>
    </row>
    <row r="5" spans="1:2" ht="18.75">
      <c r="A5" s="11" t="s">
        <v>23</v>
      </c>
      <c r="B5" s="19">
        <v>13055.7</v>
      </c>
    </row>
    <row r="6" spans="1:2" ht="18.75">
      <c r="A6" s="11" t="s">
        <v>24</v>
      </c>
      <c r="B6" s="19"/>
    </row>
    <row r="7" spans="1:2" ht="18.75">
      <c r="A7" s="11" t="s">
        <v>19</v>
      </c>
      <c r="B7" s="18">
        <v>28980</v>
      </c>
    </row>
    <row r="8" spans="1:2" ht="18.75">
      <c r="A8" s="13" t="s">
        <v>25</v>
      </c>
      <c r="B8" s="18">
        <v>35570</v>
      </c>
    </row>
    <row r="9" spans="1:2" ht="18.75">
      <c r="A9" s="13" t="s">
        <v>26</v>
      </c>
      <c r="B9" s="18">
        <v>21015.47</v>
      </c>
    </row>
    <row r="10" spans="1:2" ht="18.75">
      <c r="A10" s="13" t="s">
        <v>27</v>
      </c>
      <c r="B10" s="18">
        <v>20700</v>
      </c>
    </row>
    <row r="11" spans="1:2" ht="18.75">
      <c r="A11" s="11" t="s">
        <v>28</v>
      </c>
      <c r="B11" s="20">
        <v>38100.94</v>
      </c>
    </row>
    <row r="12" spans="1:2" ht="18.75">
      <c r="A12" s="11" t="s">
        <v>29</v>
      </c>
      <c r="B12" s="21"/>
    </row>
    <row r="13" spans="1:2" ht="18.75">
      <c r="A13" s="11" t="s">
        <v>30</v>
      </c>
      <c r="B13" s="20">
        <v>21198.1</v>
      </c>
    </row>
    <row r="14" spans="1:2" ht="18.75">
      <c r="A14" s="11" t="s">
        <v>31</v>
      </c>
      <c r="B14" s="22"/>
    </row>
    <row r="15" spans="1:2" ht="18.75">
      <c r="A15" s="11" t="s">
        <v>32</v>
      </c>
      <c r="B15" s="21"/>
    </row>
    <row r="16" spans="1:2" ht="18.75">
      <c r="A16" s="11" t="s">
        <v>33</v>
      </c>
      <c r="B16" s="18">
        <v>88000</v>
      </c>
    </row>
    <row r="17" spans="1:2" ht="18.75">
      <c r="A17" s="8"/>
      <c r="B17" s="24">
        <f>SUM(B4:B16)</f>
        <v>276918.20999999996</v>
      </c>
    </row>
  </sheetData>
  <mergeCells count="4">
    <mergeCell ref="B5:B6"/>
    <mergeCell ref="B11:B12"/>
    <mergeCell ref="B13:B15"/>
    <mergeCell ref="A2:B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1"/>
  <sheetViews>
    <sheetView workbookViewId="0">
      <selection activeCell="A2" sqref="A2:B11"/>
    </sheetView>
  </sheetViews>
  <sheetFormatPr defaultRowHeight="15"/>
  <cols>
    <col min="1" max="1" width="36.7109375" customWidth="1"/>
    <col min="2" max="2" width="42.28515625" customWidth="1"/>
  </cols>
  <sheetData>
    <row r="2" spans="1:2" ht="26.25" customHeight="1">
      <c r="A2" s="28" t="s">
        <v>35</v>
      </c>
      <c r="B2" s="28"/>
    </row>
    <row r="3" spans="1:2" ht="18.75">
      <c r="A3" s="11" t="s">
        <v>15</v>
      </c>
      <c r="B3" s="11">
        <f>14700+19600</f>
        <v>34300</v>
      </c>
    </row>
    <row r="4" spans="1:2" ht="18.75">
      <c r="A4" s="11" t="s">
        <v>16</v>
      </c>
      <c r="B4" s="11">
        <v>19068</v>
      </c>
    </row>
    <row r="5" spans="1:2" ht="18.75">
      <c r="A5" s="11" t="s">
        <v>17</v>
      </c>
      <c r="B5" s="11">
        <v>18400</v>
      </c>
    </row>
    <row r="6" spans="1:2" ht="18.75">
      <c r="A6" s="11" t="s">
        <v>18</v>
      </c>
      <c r="B6" s="12">
        <v>2653.75</v>
      </c>
    </row>
    <row r="7" spans="1:2" ht="18.75">
      <c r="A7" s="13" t="s">
        <v>19</v>
      </c>
      <c r="B7" s="11">
        <v>75000</v>
      </c>
    </row>
    <row r="8" spans="1:2" ht="18.75">
      <c r="A8" s="13" t="s">
        <v>20</v>
      </c>
      <c r="B8" s="11">
        <v>35000</v>
      </c>
    </row>
    <row r="9" spans="1:2" ht="18.75">
      <c r="A9" s="13" t="s">
        <v>21</v>
      </c>
      <c r="B9" s="11">
        <v>12500</v>
      </c>
    </row>
    <row r="10" spans="1:2" ht="18.75">
      <c r="A10" s="14"/>
      <c r="B10" s="15">
        <f>B3+B4+B5+B6+B7+B8+B9</f>
        <v>196921.75</v>
      </c>
    </row>
    <row r="11" spans="1:2">
      <c r="A11" s="14"/>
      <c r="B11" s="14"/>
    </row>
  </sheetData>
  <mergeCells count="1">
    <mergeCell ref="A2:B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9"/>
  <sheetViews>
    <sheetView workbookViewId="0">
      <selection activeCell="B22" sqref="B22"/>
    </sheetView>
  </sheetViews>
  <sheetFormatPr defaultRowHeight="15"/>
  <cols>
    <col min="1" max="1" width="27" customWidth="1"/>
    <col min="2" max="2" width="28.28515625" customWidth="1"/>
  </cols>
  <sheetData>
    <row r="2" spans="1:2">
      <c r="A2" s="27" t="s">
        <v>36</v>
      </c>
      <c r="B2" s="27"/>
    </row>
    <row r="3" spans="1:2" ht="31.5" customHeight="1">
      <c r="A3" s="28"/>
      <c r="B3" s="28"/>
    </row>
    <row r="4" spans="1:2" ht="18.75">
      <c r="A4" s="11"/>
      <c r="B4" s="18"/>
    </row>
    <row r="5" spans="1:2" ht="18.75">
      <c r="A5" s="11" t="s">
        <v>37</v>
      </c>
      <c r="B5" s="19">
        <v>69599</v>
      </c>
    </row>
    <row r="6" spans="1:2" ht="18.75">
      <c r="A6" s="11" t="s">
        <v>38</v>
      </c>
      <c r="B6" s="19"/>
    </row>
    <row r="7" spans="1:2" ht="18.75">
      <c r="A7" s="11" t="s">
        <v>39</v>
      </c>
      <c r="B7" s="18">
        <v>74880</v>
      </c>
    </row>
    <row r="8" spans="1:2" ht="18.75">
      <c r="A8" s="25"/>
      <c r="B8" s="26">
        <f>B5+B7</f>
        <v>144479</v>
      </c>
    </row>
    <row r="9" spans="1:2" ht="18.75">
      <c r="A9" s="8"/>
    </row>
  </sheetData>
  <mergeCells count="2">
    <mergeCell ref="A2:B3"/>
    <mergeCell ref="B5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2016 310-2</vt:lpstr>
      <vt:lpstr>2017 310-2</vt:lpstr>
      <vt:lpstr>2018г. 310-2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2018-04-06T02:02:09Z</dcterms:modified>
</cp:coreProperties>
</file>