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тский сад 80\Downloads\"/>
    </mc:Choice>
  </mc:AlternateContent>
  <bookViews>
    <workbookView xWindow="0" yWindow="0" windowWidth="21570" windowHeight="8145" firstSheet="1" activeTab="7"/>
  </bookViews>
  <sheets>
    <sheet name="Численность" sheetId="1" r:id="rId1"/>
    <sheet name="Данные для ввода на bus.gov.ru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Средневзвешенная сумма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8" l="1"/>
  <c r="B44" i="7"/>
  <c r="C44" i="7"/>
  <c r="D44" i="7"/>
  <c r="E44" i="7"/>
  <c r="F44" i="8" s="1"/>
  <c r="B45" i="7"/>
  <c r="C45" i="7"/>
  <c r="D45" i="7"/>
  <c r="E45" i="7"/>
  <c r="F45" i="8" s="1"/>
  <c r="B46" i="7"/>
  <c r="C46" i="7"/>
  <c r="D46" i="7"/>
  <c r="E46" i="7"/>
  <c r="F46" i="8" s="1"/>
  <c r="B44" i="6"/>
  <c r="C44" i="6"/>
  <c r="D44" i="6"/>
  <c r="E44" i="6"/>
  <c r="E44" i="8" s="1"/>
  <c r="B45" i="6"/>
  <c r="C45" i="6"/>
  <c r="D45" i="6"/>
  <c r="E45" i="6"/>
  <c r="E45" i="8" s="1"/>
  <c r="B46" i="6"/>
  <c r="C46" i="6"/>
  <c r="D46" i="6"/>
  <c r="E46" i="6"/>
  <c r="E46" i="8" s="1"/>
  <c r="B44" i="5"/>
  <c r="E44" i="5" s="1"/>
  <c r="C44" i="5"/>
  <c r="D44" i="5"/>
  <c r="B45" i="5"/>
  <c r="E45" i="5" s="1"/>
  <c r="D45" i="8" s="1"/>
  <c r="C45" i="5"/>
  <c r="D45" i="5"/>
  <c r="B46" i="5"/>
  <c r="C46" i="5"/>
  <c r="D46" i="5"/>
  <c r="D16" i="5"/>
  <c r="D17" i="5"/>
  <c r="D18" i="5"/>
  <c r="D19" i="5"/>
  <c r="B44" i="4"/>
  <c r="C44" i="4"/>
  <c r="B45" i="4"/>
  <c r="D45" i="4" s="1"/>
  <c r="C45" i="8" s="1"/>
  <c r="C45" i="4"/>
  <c r="B46" i="4"/>
  <c r="C46" i="4"/>
  <c r="B46" i="3"/>
  <c r="C46" i="3"/>
  <c r="D46" i="3"/>
  <c r="D44" i="4" l="1"/>
  <c r="C44" i="8" s="1"/>
  <c r="D46" i="4"/>
  <c r="C46" i="8" s="1"/>
  <c r="E46" i="3"/>
  <c r="B46" i="8" s="1"/>
  <c r="G46" i="8" s="1"/>
  <c r="E46" i="5"/>
  <c r="D46" i="8" s="1"/>
  <c r="B44" i="3"/>
  <c r="E44" i="3" s="1"/>
  <c r="B44" i="8" s="1"/>
  <c r="G44" i="8" s="1"/>
  <c r="C44" i="3"/>
  <c r="D44" i="3"/>
  <c r="B45" i="3"/>
  <c r="E45" i="3" s="1"/>
  <c r="B45" i="8" s="1"/>
  <c r="G45" i="8" s="1"/>
  <c r="C45" i="3"/>
  <c r="D45" i="3"/>
  <c r="G2" i="8"/>
  <c r="D43" i="7"/>
  <c r="C43" i="7"/>
  <c r="B43" i="7"/>
  <c r="D42" i="7"/>
  <c r="C42" i="7"/>
  <c r="B42" i="7"/>
  <c r="D41" i="7"/>
  <c r="C41" i="7"/>
  <c r="B41" i="7"/>
  <c r="D40" i="7"/>
  <c r="C40" i="7"/>
  <c r="B40" i="7"/>
  <c r="D39" i="7"/>
  <c r="C39" i="7"/>
  <c r="B39" i="7"/>
  <c r="D38" i="7"/>
  <c r="C38" i="7"/>
  <c r="B38" i="7"/>
  <c r="D37" i="7"/>
  <c r="C37" i="7"/>
  <c r="B37" i="7"/>
  <c r="D36" i="7"/>
  <c r="C36" i="7"/>
  <c r="B36" i="7"/>
  <c r="D35" i="7"/>
  <c r="C35" i="7"/>
  <c r="B35" i="7"/>
  <c r="D34" i="7"/>
  <c r="C34" i="7"/>
  <c r="B34" i="7"/>
  <c r="D33" i="7"/>
  <c r="C33" i="7"/>
  <c r="B33" i="7"/>
  <c r="D32" i="7"/>
  <c r="C32" i="7"/>
  <c r="B32" i="7"/>
  <c r="D31" i="7"/>
  <c r="C31" i="7"/>
  <c r="B31" i="7"/>
  <c r="D30" i="7"/>
  <c r="C30" i="7"/>
  <c r="B30" i="7"/>
  <c r="D29" i="7"/>
  <c r="C29" i="7"/>
  <c r="B29" i="7"/>
  <c r="D28" i="7"/>
  <c r="C28" i="7"/>
  <c r="B28" i="7"/>
  <c r="D27" i="7"/>
  <c r="C27" i="7"/>
  <c r="B27" i="7"/>
  <c r="D26" i="7"/>
  <c r="C26" i="7"/>
  <c r="B26" i="7"/>
  <c r="D25" i="7"/>
  <c r="C25" i="7"/>
  <c r="B25" i="7"/>
  <c r="D24" i="7"/>
  <c r="C24" i="7"/>
  <c r="B24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C8" i="7"/>
  <c r="B8" i="7"/>
  <c r="D7" i="7"/>
  <c r="C7" i="7"/>
  <c r="B7" i="7"/>
  <c r="D6" i="7"/>
  <c r="C6" i="7"/>
  <c r="B6" i="7"/>
  <c r="D5" i="7"/>
  <c r="C5" i="7"/>
  <c r="B5" i="7"/>
  <c r="D4" i="7"/>
  <c r="C4" i="7"/>
  <c r="B4" i="7"/>
  <c r="D3" i="7"/>
  <c r="C3" i="7"/>
  <c r="B3" i="7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E20" i="6" s="1"/>
  <c r="E20" i="8" s="1"/>
  <c r="D19" i="6"/>
  <c r="C19" i="6"/>
  <c r="B19" i="6"/>
  <c r="D18" i="6"/>
  <c r="C18" i="6"/>
  <c r="B18" i="6"/>
  <c r="D17" i="6"/>
  <c r="C17" i="6"/>
  <c r="B17" i="6"/>
  <c r="D16" i="6"/>
  <c r="C16" i="6"/>
  <c r="B16" i="6"/>
  <c r="E16" i="6" s="1"/>
  <c r="E16" i="8" s="1"/>
  <c r="D15" i="6"/>
  <c r="C15" i="6"/>
  <c r="B15" i="6"/>
  <c r="D14" i="6"/>
  <c r="C14" i="6"/>
  <c r="B14" i="6"/>
  <c r="D13" i="6"/>
  <c r="C13" i="6"/>
  <c r="B13" i="6"/>
  <c r="D12" i="6"/>
  <c r="C12" i="6"/>
  <c r="B12" i="6"/>
  <c r="E12" i="6" s="1"/>
  <c r="E12" i="8" s="1"/>
  <c r="D11" i="6"/>
  <c r="C11" i="6"/>
  <c r="B11" i="6"/>
  <c r="D10" i="6"/>
  <c r="C10" i="6"/>
  <c r="B10" i="6"/>
  <c r="D9" i="6"/>
  <c r="C9" i="6"/>
  <c r="B9" i="6"/>
  <c r="D8" i="6"/>
  <c r="C8" i="6"/>
  <c r="B8" i="6"/>
  <c r="E8" i="6" s="1"/>
  <c r="E8" i="8" s="1"/>
  <c r="D7" i="6"/>
  <c r="B7" i="6"/>
  <c r="D6" i="6"/>
  <c r="C6" i="6"/>
  <c r="B6" i="6"/>
  <c r="D5" i="6"/>
  <c r="C5" i="6"/>
  <c r="B5" i="6"/>
  <c r="D4" i="6"/>
  <c r="C4" i="6"/>
  <c r="B4" i="6"/>
  <c r="D3" i="6"/>
  <c r="C3" i="6"/>
  <c r="B3" i="6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D37" i="5"/>
  <c r="C37" i="5"/>
  <c r="B37" i="5"/>
  <c r="D36" i="5"/>
  <c r="C36" i="5"/>
  <c r="B36" i="5"/>
  <c r="D35" i="5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C19" i="5"/>
  <c r="B19" i="5"/>
  <c r="E19" i="5" s="1"/>
  <c r="D19" i="8" s="1"/>
  <c r="C18" i="5"/>
  <c r="E18" i="5" s="1"/>
  <c r="D18" i="8" s="1"/>
  <c r="B18" i="5"/>
  <c r="C17" i="5"/>
  <c r="B17" i="5"/>
  <c r="E17" i="5" s="1"/>
  <c r="D17" i="8" s="1"/>
  <c r="C16" i="5"/>
  <c r="B16" i="5"/>
  <c r="E16" i="5" s="1"/>
  <c r="D16" i="8" s="1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D3" i="5"/>
  <c r="C3" i="5"/>
  <c r="B3" i="5"/>
  <c r="C43" i="4"/>
  <c r="D43" i="4" s="1"/>
  <c r="C43" i="8" s="1"/>
  <c r="B43" i="4"/>
  <c r="C42" i="4"/>
  <c r="B42" i="4"/>
  <c r="C41" i="4"/>
  <c r="B41" i="4"/>
  <c r="C40" i="4"/>
  <c r="B40" i="4"/>
  <c r="D40" i="4" s="1"/>
  <c r="C40" i="8" s="1"/>
  <c r="C39" i="4"/>
  <c r="B39" i="4"/>
  <c r="C38" i="4"/>
  <c r="B38" i="4"/>
  <c r="C37" i="4"/>
  <c r="B37" i="4"/>
  <c r="C36" i="4"/>
  <c r="B36" i="4"/>
  <c r="D36" i="4" s="1"/>
  <c r="C36" i="8" s="1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D20" i="4" s="1"/>
  <c r="C20" i="8" s="1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B8" i="4"/>
  <c r="B7" i="4"/>
  <c r="C6" i="4"/>
  <c r="B6" i="4"/>
  <c r="C5" i="4"/>
  <c r="B5" i="4"/>
  <c r="C4" i="4"/>
  <c r="B4" i="4"/>
  <c r="C3" i="4"/>
  <c r="B3" i="4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7" i="6"/>
  <c r="C7" i="4"/>
  <c r="D7" i="4" s="1"/>
  <c r="C7" i="8" s="1"/>
  <c r="D11" i="4" l="1"/>
  <c r="C11" i="8" s="1"/>
  <c r="D39" i="4"/>
  <c r="C39" i="8" s="1"/>
  <c r="E36" i="5"/>
  <c r="D36" i="8" s="1"/>
  <c r="E40" i="5"/>
  <c r="D40" i="8" s="1"/>
  <c r="E37" i="6"/>
  <c r="E37" i="8" s="1"/>
  <c r="E41" i="6"/>
  <c r="E41" i="8" s="1"/>
  <c r="E36" i="7"/>
  <c r="F36" i="8" s="1"/>
  <c r="E40" i="7"/>
  <c r="F40" i="8" s="1"/>
  <c r="D16" i="4"/>
  <c r="C16" i="8" s="1"/>
  <c r="D27" i="4"/>
  <c r="C27" i="8" s="1"/>
  <c r="E11" i="6"/>
  <c r="E11" i="8" s="1"/>
  <c r="E15" i="6"/>
  <c r="E15" i="8" s="1"/>
  <c r="E19" i="6"/>
  <c r="E19" i="8" s="1"/>
  <c r="E7" i="6"/>
  <c r="E7" i="8" s="1"/>
  <c r="E10" i="6"/>
  <c r="E10" i="8" s="1"/>
  <c r="E14" i="6"/>
  <c r="E14" i="8" s="1"/>
  <c r="E18" i="6"/>
  <c r="E18" i="8" s="1"/>
  <c r="D15" i="4"/>
  <c r="C15" i="8" s="1"/>
  <c r="D17" i="4"/>
  <c r="C17" i="8" s="1"/>
  <c r="E9" i="6"/>
  <c r="E9" i="8" s="1"/>
  <c r="E13" i="6"/>
  <c r="E13" i="8" s="1"/>
  <c r="E17" i="6"/>
  <c r="E17" i="8" s="1"/>
  <c r="E21" i="6"/>
  <c r="E21" i="8" s="1"/>
  <c r="D12" i="4"/>
  <c r="C12" i="8" s="1"/>
  <c r="D23" i="4"/>
  <c r="C23" i="8" s="1"/>
  <c r="D29" i="4"/>
  <c r="C29" i="8" s="1"/>
  <c r="D31" i="4"/>
  <c r="C31" i="8" s="1"/>
  <c r="D33" i="4"/>
  <c r="C33" i="8" s="1"/>
  <c r="E4" i="5"/>
  <c r="D4" i="8" s="1"/>
  <c r="E8" i="5"/>
  <c r="D8" i="8" s="1"/>
  <c r="E12" i="5"/>
  <c r="D12" i="8" s="1"/>
  <c r="E20" i="5"/>
  <c r="D20" i="8" s="1"/>
  <c r="E24" i="5"/>
  <c r="D24" i="8" s="1"/>
  <c r="E28" i="5"/>
  <c r="D28" i="8" s="1"/>
  <c r="E32" i="5"/>
  <c r="D32" i="8" s="1"/>
  <c r="E3" i="6"/>
  <c r="E3" i="8" s="1"/>
  <c r="E25" i="6"/>
  <c r="E25" i="8" s="1"/>
  <c r="E29" i="6"/>
  <c r="E29" i="8" s="1"/>
  <c r="E33" i="6"/>
  <c r="E33" i="8" s="1"/>
  <c r="E4" i="7"/>
  <c r="F4" i="8" s="1"/>
  <c r="E8" i="7"/>
  <c r="F8" i="8" s="1"/>
  <c r="E12" i="7"/>
  <c r="F12" i="8" s="1"/>
  <c r="E16" i="7"/>
  <c r="F16" i="8" s="1"/>
  <c r="E20" i="7"/>
  <c r="F20" i="8" s="1"/>
  <c r="E24" i="7"/>
  <c r="F24" i="8" s="1"/>
  <c r="E28" i="7"/>
  <c r="F28" i="8" s="1"/>
  <c r="E32" i="7"/>
  <c r="F32" i="8" s="1"/>
  <c r="D18" i="4"/>
  <c r="C18" i="8" s="1"/>
  <c r="D4" i="4"/>
  <c r="C4" i="8" s="1"/>
  <c r="D24" i="4"/>
  <c r="C24" i="8" s="1"/>
  <c r="D28" i="4"/>
  <c r="C28" i="8" s="1"/>
  <c r="D32" i="4"/>
  <c r="C32" i="8" s="1"/>
  <c r="D34" i="4"/>
  <c r="C34" i="8" s="1"/>
  <c r="E3" i="3"/>
  <c r="B3" i="8" s="1"/>
  <c r="E7" i="3"/>
  <c r="B7" i="8" s="1"/>
  <c r="E11" i="3"/>
  <c r="B11" i="8" s="1"/>
  <c r="E15" i="3"/>
  <c r="B15" i="8" s="1"/>
  <c r="E19" i="3"/>
  <c r="B19" i="8" s="1"/>
  <c r="E23" i="3"/>
  <c r="B23" i="8" s="1"/>
  <c r="E27" i="3"/>
  <c r="B27" i="8" s="1"/>
  <c r="E31" i="3"/>
  <c r="B31" i="8" s="1"/>
  <c r="E35" i="3"/>
  <c r="B35" i="8" s="1"/>
  <c r="E39" i="3"/>
  <c r="B39" i="8" s="1"/>
  <c r="D3" i="4"/>
  <c r="C3" i="8" s="1"/>
  <c r="D5" i="4"/>
  <c r="C5" i="8" s="1"/>
  <c r="D10" i="4"/>
  <c r="C10" i="8" s="1"/>
  <c r="D25" i="4"/>
  <c r="C25" i="8" s="1"/>
  <c r="D35" i="4"/>
  <c r="C35" i="8" s="1"/>
  <c r="D37" i="4"/>
  <c r="C37" i="8" s="1"/>
  <c r="D42" i="4"/>
  <c r="C42" i="8" s="1"/>
  <c r="E5" i="5"/>
  <c r="D5" i="8" s="1"/>
  <c r="E9" i="5"/>
  <c r="D9" i="8" s="1"/>
  <c r="E13" i="5"/>
  <c r="D13" i="8" s="1"/>
  <c r="E21" i="5"/>
  <c r="D21" i="8" s="1"/>
  <c r="E25" i="5"/>
  <c r="D25" i="8" s="1"/>
  <c r="E29" i="5"/>
  <c r="D29" i="8" s="1"/>
  <c r="E33" i="5"/>
  <c r="D33" i="8" s="1"/>
  <c r="E37" i="5"/>
  <c r="D37" i="8" s="1"/>
  <c r="E41" i="5"/>
  <c r="D41" i="8" s="1"/>
  <c r="E4" i="6"/>
  <c r="E4" i="8" s="1"/>
  <c r="E22" i="6"/>
  <c r="E22" i="8" s="1"/>
  <c r="E26" i="6"/>
  <c r="E26" i="8" s="1"/>
  <c r="E30" i="6"/>
  <c r="E30" i="8" s="1"/>
  <c r="E34" i="6"/>
  <c r="E34" i="8" s="1"/>
  <c r="E38" i="6"/>
  <c r="E38" i="8" s="1"/>
  <c r="E42" i="6"/>
  <c r="E42" i="8" s="1"/>
  <c r="E5" i="7"/>
  <c r="F5" i="8" s="1"/>
  <c r="E9" i="7"/>
  <c r="F9" i="8" s="1"/>
  <c r="E13" i="7"/>
  <c r="F13" i="8" s="1"/>
  <c r="E17" i="7"/>
  <c r="F17" i="8" s="1"/>
  <c r="E21" i="7"/>
  <c r="F21" i="8" s="1"/>
  <c r="E25" i="7"/>
  <c r="F25" i="8" s="1"/>
  <c r="E29" i="7"/>
  <c r="F29" i="8" s="1"/>
  <c r="E33" i="7"/>
  <c r="F33" i="8" s="1"/>
  <c r="E37" i="7"/>
  <c r="F37" i="8" s="1"/>
  <c r="E41" i="7"/>
  <c r="F41" i="8" s="1"/>
  <c r="D6" i="4"/>
  <c r="C6" i="8" s="1"/>
  <c r="D9" i="4"/>
  <c r="C9" i="8" s="1"/>
  <c r="D19" i="4"/>
  <c r="C19" i="8" s="1"/>
  <c r="D21" i="4"/>
  <c r="C21" i="8" s="1"/>
  <c r="D26" i="4"/>
  <c r="C26" i="8" s="1"/>
  <c r="D41" i="4"/>
  <c r="C41" i="8" s="1"/>
  <c r="E3" i="5"/>
  <c r="D3" i="8" s="1"/>
  <c r="E7" i="5"/>
  <c r="D7" i="8" s="1"/>
  <c r="E11" i="5"/>
  <c r="D11" i="8" s="1"/>
  <c r="E15" i="5"/>
  <c r="D15" i="8" s="1"/>
  <c r="E23" i="5"/>
  <c r="D23" i="8" s="1"/>
  <c r="E27" i="5"/>
  <c r="D27" i="8" s="1"/>
  <c r="E31" i="5"/>
  <c r="D31" i="8" s="1"/>
  <c r="E35" i="5"/>
  <c r="D35" i="8" s="1"/>
  <c r="E39" i="5"/>
  <c r="D39" i="8" s="1"/>
  <c r="E43" i="5"/>
  <c r="D43" i="8" s="1"/>
  <c r="E6" i="6"/>
  <c r="E6" i="8" s="1"/>
  <c r="E24" i="6"/>
  <c r="E24" i="8" s="1"/>
  <c r="E28" i="6"/>
  <c r="E28" i="8" s="1"/>
  <c r="E32" i="6"/>
  <c r="E32" i="8" s="1"/>
  <c r="E36" i="6"/>
  <c r="E36" i="8" s="1"/>
  <c r="E40" i="6"/>
  <c r="E40" i="8" s="1"/>
  <c r="E3" i="7"/>
  <c r="F3" i="8" s="1"/>
  <c r="E7" i="7"/>
  <c r="F7" i="8" s="1"/>
  <c r="E11" i="7"/>
  <c r="F11" i="8" s="1"/>
  <c r="E15" i="7"/>
  <c r="F15" i="8" s="1"/>
  <c r="E19" i="7"/>
  <c r="F19" i="8" s="1"/>
  <c r="E23" i="7"/>
  <c r="F23" i="8" s="1"/>
  <c r="E27" i="7"/>
  <c r="F27" i="8" s="1"/>
  <c r="E31" i="7"/>
  <c r="F31" i="8" s="1"/>
  <c r="E35" i="7"/>
  <c r="F35" i="8" s="1"/>
  <c r="E39" i="7"/>
  <c r="F39" i="8" s="1"/>
  <c r="E43" i="7"/>
  <c r="F43" i="8" s="1"/>
  <c r="E4" i="3"/>
  <c r="B4" i="8" s="1"/>
  <c r="E8" i="3"/>
  <c r="B8" i="8" s="1"/>
  <c r="E12" i="3"/>
  <c r="B12" i="8" s="1"/>
  <c r="E16" i="3"/>
  <c r="B16" i="8" s="1"/>
  <c r="E20" i="3"/>
  <c r="B20" i="8" s="1"/>
  <c r="E24" i="3"/>
  <c r="B24" i="8" s="1"/>
  <c r="E28" i="3"/>
  <c r="B28" i="8" s="1"/>
  <c r="E32" i="3"/>
  <c r="B32" i="8" s="1"/>
  <c r="E36" i="3"/>
  <c r="B36" i="8" s="1"/>
  <c r="E40" i="3"/>
  <c r="B40" i="8" s="1"/>
  <c r="D13" i="4"/>
  <c r="C13" i="8" s="1"/>
  <c r="E6" i="5"/>
  <c r="D6" i="8" s="1"/>
  <c r="E10" i="5"/>
  <c r="D10" i="8" s="1"/>
  <c r="E14" i="5"/>
  <c r="D14" i="8" s="1"/>
  <c r="E22" i="5"/>
  <c r="D22" i="8" s="1"/>
  <c r="E26" i="5"/>
  <c r="D26" i="8" s="1"/>
  <c r="E30" i="5"/>
  <c r="D30" i="8" s="1"/>
  <c r="E34" i="5"/>
  <c r="D34" i="8" s="1"/>
  <c r="E38" i="5"/>
  <c r="D38" i="8" s="1"/>
  <c r="E42" i="5"/>
  <c r="D42" i="8" s="1"/>
  <c r="E5" i="6"/>
  <c r="E5" i="8" s="1"/>
  <c r="E23" i="6"/>
  <c r="E23" i="8" s="1"/>
  <c r="E27" i="6"/>
  <c r="E27" i="8" s="1"/>
  <c r="E31" i="6"/>
  <c r="E31" i="8" s="1"/>
  <c r="E35" i="6"/>
  <c r="E35" i="8" s="1"/>
  <c r="E39" i="6"/>
  <c r="E39" i="8" s="1"/>
  <c r="E43" i="6"/>
  <c r="E43" i="8" s="1"/>
  <c r="E6" i="7"/>
  <c r="F6" i="8" s="1"/>
  <c r="E10" i="7"/>
  <c r="F10" i="8" s="1"/>
  <c r="E14" i="7"/>
  <c r="F14" i="8" s="1"/>
  <c r="E18" i="7"/>
  <c r="F18" i="8" s="1"/>
  <c r="E22" i="7"/>
  <c r="F22" i="8" s="1"/>
  <c r="E26" i="7"/>
  <c r="F26" i="8" s="1"/>
  <c r="E30" i="7"/>
  <c r="F30" i="8" s="1"/>
  <c r="E34" i="7"/>
  <c r="F34" i="8" s="1"/>
  <c r="E38" i="7"/>
  <c r="F38" i="8" s="1"/>
  <c r="E42" i="7"/>
  <c r="F42" i="8" s="1"/>
  <c r="C8" i="4"/>
  <c r="D8" i="4" s="1"/>
  <c r="C8" i="8" s="1"/>
  <c r="E6" i="3"/>
  <c r="B6" i="8" s="1"/>
  <c r="E10" i="3"/>
  <c r="B10" i="8" s="1"/>
  <c r="E14" i="3"/>
  <c r="B14" i="8" s="1"/>
  <c r="E18" i="3"/>
  <c r="B18" i="8" s="1"/>
  <c r="E22" i="3"/>
  <c r="B22" i="8" s="1"/>
  <c r="E26" i="3"/>
  <c r="B26" i="8" s="1"/>
  <c r="E30" i="3"/>
  <c r="B30" i="8" s="1"/>
  <c r="E34" i="3"/>
  <c r="B34" i="8" s="1"/>
  <c r="E38" i="3"/>
  <c r="B38" i="8" s="1"/>
  <c r="E43" i="3"/>
  <c r="B43" i="8" s="1"/>
  <c r="E5" i="3"/>
  <c r="B5" i="8" s="1"/>
  <c r="E9" i="3"/>
  <c r="B9" i="8" s="1"/>
  <c r="E13" i="3"/>
  <c r="B13" i="8" s="1"/>
  <c r="E17" i="3"/>
  <c r="B17" i="8" s="1"/>
  <c r="E21" i="3"/>
  <c r="B21" i="8" s="1"/>
  <c r="E25" i="3"/>
  <c r="B25" i="8" s="1"/>
  <c r="E29" i="3"/>
  <c r="B29" i="8" s="1"/>
  <c r="G29" i="8" s="1"/>
  <c r="E33" i="3"/>
  <c r="B33" i="8" s="1"/>
  <c r="E37" i="3"/>
  <c r="B37" i="8" s="1"/>
  <c r="E41" i="3"/>
  <c r="B41" i="8" s="1"/>
  <c r="E42" i="3"/>
  <c r="B42" i="8" s="1"/>
  <c r="G42" i="8" s="1"/>
  <c r="D14" i="4"/>
  <c r="C14" i="8" s="1"/>
  <c r="D22" i="4"/>
  <c r="C22" i="8" s="1"/>
  <c r="D30" i="4"/>
  <c r="C30" i="8" s="1"/>
  <c r="D38" i="4"/>
  <c r="C38" i="8" s="1"/>
  <c r="G22" i="8" l="1"/>
  <c r="G12" i="8"/>
  <c r="G26" i="8"/>
  <c r="G13" i="8"/>
  <c r="G6" i="8"/>
  <c r="G28" i="8"/>
  <c r="G11" i="8"/>
  <c r="G24" i="8"/>
  <c r="G27" i="8"/>
  <c r="G41" i="8"/>
  <c r="G9" i="8"/>
  <c r="G18" i="8"/>
  <c r="G8" i="8"/>
  <c r="G39" i="8"/>
  <c r="G7" i="8"/>
  <c r="G21" i="8"/>
  <c r="G5" i="8"/>
  <c r="G30" i="8"/>
  <c r="G14" i="8"/>
  <c r="G36" i="8"/>
  <c r="G20" i="8"/>
  <c r="G4" i="8"/>
  <c r="G35" i="8"/>
  <c r="G19" i="8"/>
  <c r="G3" i="8"/>
  <c r="G38" i="8"/>
  <c r="G25" i="8"/>
  <c r="G34" i="8"/>
  <c r="G40" i="8"/>
  <c r="G23" i="8"/>
  <c r="G37" i="8"/>
  <c r="G33" i="8"/>
  <c r="G17" i="8"/>
  <c r="G43" i="8"/>
  <c r="G10" i="8"/>
  <c r="G32" i="8"/>
  <c r="G16" i="8"/>
  <c r="G31" i="8"/>
  <c r="G15" i="8"/>
</calcChain>
</file>

<file path=xl/sharedStrings.xml><?xml version="1.0" encoding="utf-8"?>
<sst xmlns="http://schemas.openxmlformats.org/spreadsheetml/2006/main" count="1309" uniqueCount="97">
  <si>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</si>
  <si>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</si>
  <si>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</si>
  <si>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</si>
  <si>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Детский сад № 10</t>
  </si>
  <si>
    <t>Детский сад № 35</t>
  </si>
  <si>
    <t>Детский сад № 44</t>
  </si>
  <si>
    <t>Детский сад № 79</t>
  </si>
  <si>
    <t>Детский сад № 101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</si>
  <si>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</si>
  <si>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</si>
  <si>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</si>
  <si>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</si>
  <si>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</si>
  <si>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</si>
  <si>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</si>
  <si>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</si>
  <si>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</si>
  <si>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</si>
  <si>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</si>
  <si>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</si>
  <si>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</si>
  <si>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</si>
  <si>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</si>
  <si>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</si>
  <si>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</si>
  <si>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Количество функционирующих способов взаимодействия (от одного до трех включительно)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</si>
  <si>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</si>
  <si>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</si>
  <si>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Количество условий доступности, позволяющих инвалидам получать услуги наравне с другими (от одного до четырех)</t>
  </si>
  <si>
    <t>Отсутствуют условия доступности для инвалидов</t>
  </si>
  <si>
    <t>Отсутствуют условия доступности, позволяющие инвалидам получать услуги наравне с другими</t>
  </si>
  <si>
    <t>В наличии и функционируют более трёх дистанционных способов взаимодействия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</si>
  <si>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</si>
  <si>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</si>
  <si>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</si>
  <si>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</si>
  <si>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</si>
  <si>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</si>
  <si>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</si>
  <si>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</si>
  <si>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</si>
  <si>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</si>
  <si>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</si>
  <si>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</si>
  <si>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</si>
  <si>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</si>
  <si>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</si>
  <si>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</si>
  <si>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</si>
  <si>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</si>
  <si>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</si>
  <si>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</si>
  <si>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</si>
  <si>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</si>
  <si>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</si>
  <si>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</si>
  <si>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Детский сад «Сказка»</t>
  </si>
  <si>
    <t>Детский сад № 12</t>
  </si>
  <si>
    <t>Детский сад № 15</t>
  </si>
  <si>
    <t>Детский сад № 37</t>
  </si>
  <si>
    <t>Детский сад № 41</t>
  </si>
  <si>
    <t>Детский сад № 50</t>
  </si>
  <si>
    <t>Детский сад № 67</t>
  </si>
  <si>
    <t>Детский сад № 68</t>
  </si>
  <si>
    <t>Детский сад № 80</t>
  </si>
  <si>
    <t>Детский сад № 94</t>
  </si>
  <si>
    <t>Детский сад № 100</t>
  </si>
  <si>
    <t>Детский сад № 102</t>
  </si>
  <si>
    <t>Детский сад № 107</t>
  </si>
  <si>
    <t>Детский сад № 108</t>
  </si>
  <si>
    <t>Детский сад № 109</t>
  </si>
  <si>
    <t>Детский сад № 125</t>
  </si>
  <si>
    <t>Детский сад № 127</t>
  </si>
  <si>
    <t>Детский сад № 131</t>
  </si>
  <si>
    <t>Детский сад № 139</t>
  </si>
  <si>
    <t>Детский сад № 156</t>
  </si>
  <si>
    <t>Детский сад № 175</t>
  </si>
  <si>
    <t>Детский сад № 180</t>
  </si>
  <si>
    <t>Детский сад № 181</t>
  </si>
  <si>
    <t>Детский сад № 182</t>
  </si>
  <si>
    <t>Детский сад № 185</t>
  </si>
  <si>
    <t>Детский сад № 187</t>
  </si>
  <si>
    <t>Детский сад № 188</t>
  </si>
  <si>
    <t>Детско-юношеская спортивная школа №3</t>
  </si>
  <si>
    <t>Центр детского творчества «Восход»</t>
  </si>
  <si>
    <t>Средняя общеобразовательная школа № 3</t>
  </si>
  <si>
    <t>Основная общеобразовательная школа № 8</t>
  </si>
  <si>
    <t>Средняя общеобразовательная школа № 9</t>
  </si>
  <si>
    <t>Средняя школа № 15</t>
  </si>
  <si>
    <t>Средняя общеобразовательная школа № 23</t>
  </si>
  <si>
    <t>Средняя общеобразовательная школа № 29</t>
  </si>
  <si>
    <t>Средняя общеобразовательная школа № 50</t>
  </si>
  <si>
    <t>Средняя общеобразовательная школа № 57</t>
  </si>
  <si>
    <t>Средняя общеобразовательная школа № 65</t>
  </si>
  <si>
    <t>Школа-интернат №13</t>
  </si>
  <si>
    <t>Наличие пяти и более условий доступности для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</si>
</sst>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1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/>
    <xf numFmtId="0" fontId="10" fillId="0" borderId="2" xfId="0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9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4" fillId="0" borderId="2" xfId="0" applyFont="1" applyBorder="1" applyAlignment="1">
      <alignment vertical="center" wrapText="1"/>
    </xf>
    <xf numFmtId="0" fontId="7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0"/>
  <sheetViews>
    <sheetView workbookViewId="0">
      <selection activeCell="C16" sqref="C16"/>
    </sheetView>
  </sheetViews>
  <sheetFormatPr defaultColWidth="14.42578125" defaultRowHeight="12.75" x14ac:dyDescent="0.2"/>
  <cols>
    <col min="1" max="1" width="35.85546875" customWidth="1"/>
  </cols>
  <sheetData>
    <row r="1" spans="1:22" ht="38.25" x14ac:dyDescent="0.2">
      <c r="A1" s="38" t="s">
        <v>0</v>
      </c>
      <c r="B1" s="39" t="s">
        <v>1</v>
      </c>
      <c r="C1" s="39" t="s">
        <v>2</v>
      </c>
      <c r="D1" s="39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14" t="s">
        <v>4</v>
      </c>
      <c r="B2" s="40">
        <v>536</v>
      </c>
      <c r="C2" s="28">
        <v>214</v>
      </c>
      <c r="D2" s="41">
        <v>0.4</v>
      </c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14" t="s">
        <v>58</v>
      </c>
      <c r="B3" s="40">
        <v>183</v>
      </c>
      <c r="C3" s="28">
        <v>182</v>
      </c>
      <c r="D3" s="41">
        <v>0.99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">
      <c r="A4" s="16" t="s">
        <v>59</v>
      </c>
      <c r="B4" s="28">
        <v>345</v>
      </c>
      <c r="C4" s="28">
        <v>141</v>
      </c>
      <c r="D4" s="41">
        <v>0.41</v>
      </c>
      <c r="E4" s="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">
      <c r="A5" s="17" t="s">
        <v>5</v>
      </c>
      <c r="B5" s="42">
        <v>125</v>
      </c>
      <c r="C5" s="28">
        <v>143</v>
      </c>
      <c r="D5" s="41">
        <v>1.1399999999999999</v>
      </c>
      <c r="E5" s="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">
      <c r="A6" s="17" t="s">
        <v>60</v>
      </c>
      <c r="B6" s="42">
        <v>352</v>
      </c>
      <c r="C6" s="28">
        <v>146</v>
      </c>
      <c r="D6" s="41">
        <v>0.41</v>
      </c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">
      <c r="A7" s="17" t="s">
        <v>61</v>
      </c>
      <c r="B7" s="42">
        <v>368</v>
      </c>
      <c r="C7" s="28">
        <v>147</v>
      </c>
      <c r="D7" s="41">
        <v>0.4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">
      <c r="A8" s="17" t="s">
        <v>6</v>
      </c>
      <c r="B8" s="42">
        <v>476</v>
      </c>
      <c r="C8" s="28">
        <v>199</v>
      </c>
      <c r="D8" s="41">
        <v>0.42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">
      <c r="A9" s="17" t="s">
        <v>62</v>
      </c>
      <c r="B9" s="42">
        <v>408</v>
      </c>
      <c r="C9" s="28">
        <v>203</v>
      </c>
      <c r="D9" s="41">
        <v>0.5</v>
      </c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">
      <c r="A10" s="14" t="s">
        <v>63</v>
      </c>
      <c r="B10" s="40">
        <v>142</v>
      </c>
      <c r="C10" s="28">
        <v>179</v>
      </c>
      <c r="D10" s="41">
        <v>1.26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">
      <c r="A11" s="17" t="s">
        <v>64</v>
      </c>
      <c r="B11" s="42">
        <v>469</v>
      </c>
      <c r="C11" s="28">
        <v>189</v>
      </c>
      <c r="D11" s="41">
        <v>0.4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">
      <c r="A12" s="14" t="s">
        <v>7</v>
      </c>
      <c r="B12" s="40">
        <v>395</v>
      </c>
      <c r="C12" s="28">
        <v>156</v>
      </c>
      <c r="D12" s="41">
        <v>0.39</v>
      </c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">
      <c r="A13" s="17" t="s">
        <v>65</v>
      </c>
      <c r="B13" s="42">
        <v>349</v>
      </c>
      <c r="C13" s="28">
        <v>160</v>
      </c>
      <c r="D13" s="41">
        <v>0.46</v>
      </c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">
      <c r="A14" s="17" t="s">
        <v>66</v>
      </c>
      <c r="B14" s="42">
        <v>236</v>
      </c>
      <c r="C14" s="28">
        <v>157</v>
      </c>
      <c r="D14" s="41">
        <v>0.67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">
      <c r="A15" s="17" t="s">
        <v>67</v>
      </c>
      <c r="B15" s="42">
        <v>349</v>
      </c>
      <c r="C15" s="28">
        <v>144</v>
      </c>
      <c r="D15" s="41">
        <v>0.41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">
      <c r="A16" s="17" t="s">
        <v>8</v>
      </c>
      <c r="B16" s="42">
        <v>366</v>
      </c>
      <c r="C16" s="28">
        <v>146</v>
      </c>
      <c r="D16" s="41">
        <v>0.4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14" t="s">
        <v>68</v>
      </c>
      <c r="B17" s="28">
        <v>293</v>
      </c>
      <c r="C17" s="28">
        <v>176</v>
      </c>
      <c r="D17" s="41">
        <v>0.6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A18" s="17" t="s">
        <v>69</v>
      </c>
      <c r="B18" s="42">
        <v>150</v>
      </c>
      <c r="C18" s="28">
        <v>140</v>
      </c>
      <c r="D18" s="41">
        <v>0.93</v>
      </c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14" t="s">
        <v>70</v>
      </c>
      <c r="B19" s="40">
        <v>205</v>
      </c>
      <c r="C19" s="28">
        <v>87</v>
      </c>
      <c r="D19" s="41">
        <v>0.42</v>
      </c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17" t="s">
        <v>71</v>
      </c>
      <c r="B20" s="42">
        <v>229</v>
      </c>
      <c r="C20" s="28">
        <v>147</v>
      </c>
      <c r="D20" s="41">
        <v>0.64</v>
      </c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14" t="s">
        <v>72</v>
      </c>
      <c r="B21" s="40">
        <v>370</v>
      </c>
      <c r="C21" s="28">
        <v>146</v>
      </c>
      <c r="D21" s="41">
        <v>0.4</v>
      </c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14" t="s">
        <v>73</v>
      </c>
      <c r="B22" s="28">
        <v>550</v>
      </c>
      <c r="C22" s="28">
        <v>228</v>
      </c>
      <c r="D22" s="41">
        <v>0.41</v>
      </c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">
      <c r="A23" s="17" t="s">
        <v>74</v>
      </c>
      <c r="B23" s="42">
        <v>220</v>
      </c>
      <c r="C23" s="28">
        <v>188</v>
      </c>
      <c r="D23" s="41">
        <v>0.85</v>
      </c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17" t="s">
        <v>75</v>
      </c>
      <c r="B24" s="42">
        <v>320</v>
      </c>
      <c r="C24" s="28">
        <v>134</v>
      </c>
      <c r="D24" s="41">
        <v>0.42</v>
      </c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">
      <c r="A25" s="17" t="s">
        <v>76</v>
      </c>
      <c r="B25" s="42">
        <v>460</v>
      </c>
      <c r="C25" s="28">
        <v>188</v>
      </c>
      <c r="D25" s="41">
        <v>0.41</v>
      </c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A26" s="14" t="s">
        <v>77</v>
      </c>
      <c r="B26" s="42">
        <v>350</v>
      </c>
      <c r="C26" s="28">
        <v>209</v>
      </c>
      <c r="D26" s="41">
        <v>0.6</v>
      </c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">
      <c r="A27" s="14" t="s">
        <v>78</v>
      </c>
      <c r="B27" s="40">
        <v>345</v>
      </c>
      <c r="C27" s="28">
        <v>139</v>
      </c>
      <c r="D27" s="41">
        <v>0.4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">
      <c r="A28" s="14" t="s">
        <v>79</v>
      </c>
      <c r="B28" s="40">
        <v>350</v>
      </c>
      <c r="C28" s="28">
        <v>211</v>
      </c>
      <c r="D28" s="41">
        <v>0.6</v>
      </c>
      <c r="E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A29" s="17" t="s">
        <v>80</v>
      </c>
      <c r="B29" s="42">
        <v>279</v>
      </c>
      <c r="C29" s="28">
        <v>145</v>
      </c>
      <c r="D29" s="41">
        <v>0.52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">
      <c r="A30" s="14" t="s">
        <v>81</v>
      </c>
      <c r="B30" s="40">
        <v>260</v>
      </c>
      <c r="C30" s="28">
        <v>126</v>
      </c>
      <c r="D30" s="41">
        <v>0.48</v>
      </c>
      <c r="E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">
      <c r="A31" s="14" t="s">
        <v>82</v>
      </c>
      <c r="B31" s="40">
        <v>325</v>
      </c>
      <c r="C31" s="28">
        <v>134</v>
      </c>
      <c r="D31" s="41">
        <v>0.41</v>
      </c>
      <c r="E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A32" s="14" t="s">
        <v>83</v>
      </c>
      <c r="B32" s="40">
        <v>307</v>
      </c>
      <c r="C32" s="28">
        <v>147</v>
      </c>
      <c r="D32" s="41">
        <v>0.48</v>
      </c>
      <c r="E32" s="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">
      <c r="A33" s="17" t="s">
        <v>57</v>
      </c>
      <c r="B33" s="42">
        <v>300</v>
      </c>
      <c r="C33" s="28">
        <v>180</v>
      </c>
      <c r="D33" s="41">
        <v>0.6</v>
      </c>
      <c r="E33" s="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A34" s="16" t="s">
        <v>86</v>
      </c>
      <c r="B34" s="28">
        <v>892</v>
      </c>
      <c r="C34" s="30">
        <v>398</v>
      </c>
      <c r="D34" s="32">
        <v>0.45</v>
      </c>
    </row>
    <row r="35" spans="1:22" x14ac:dyDescent="0.2">
      <c r="A35" s="16" t="s">
        <v>87</v>
      </c>
      <c r="B35" s="28">
        <v>517</v>
      </c>
      <c r="C35" s="30">
        <v>215</v>
      </c>
      <c r="D35" s="32">
        <v>0.41</v>
      </c>
    </row>
    <row r="36" spans="1:22" x14ac:dyDescent="0.2">
      <c r="A36" s="16" t="s">
        <v>88</v>
      </c>
      <c r="B36" s="28">
        <v>1016</v>
      </c>
      <c r="C36" s="30">
        <v>406</v>
      </c>
      <c r="D36" s="32">
        <v>0.4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">
      <c r="A37" s="16" t="s">
        <v>89</v>
      </c>
      <c r="B37" s="28">
        <v>820</v>
      </c>
      <c r="C37" s="30">
        <v>494</v>
      </c>
      <c r="D37" s="32">
        <v>0.6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">
      <c r="A38" s="16" t="s">
        <v>90</v>
      </c>
      <c r="B38" s="28">
        <v>1956</v>
      </c>
      <c r="C38" s="30">
        <v>762</v>
      </c>
      <c r="D38" s="32">
        <v>0.39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16" t="s">
        <v>91</v>
      </c>
      <c r="B39" s="28">
        <v>569</v>
      </c>
      <c r="C39" s="30">
        <v>612</v>
      </c>
      <c r="D39" s="32">
        <v>1.08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16" t="s">
        <v>92</v>
      </c>
      <c r="B40" s="28">
        <v>895</v>
      </c>
      <c r="C40" s="30">
        <v>395</v>
      </c>
      <c r="D40" s="32">
        <v>0.44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16" t="s">
        <v>93</v>
      </c>
      <c r="B41" s="28">
        <v>1802</v>
      </c>
      <c r="C41" s="30">
        <v>644</v>
      </c>
      <c r="D41" s="32">
        <v>0.36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">
      <c r="A42" s="16" t="s">
        <v>94</v>
      </c>
      <c r="B42" s="28">
        <v>703</v>
      </c>
      <c r="C42" s="30">
        <v>356</v>
      </c>
      <c r="D42" s="32">
        <v>0.51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">
      <c r="A43" s="16" t="s">
        <v>95</v>
      </c>
      <c r="B43" s="28">
        <v>357</v>
      </c>
      <c r="C43" s="30">
        <v>189</v>
      </c>
      <c r="D43" s="32">
        <v>0.53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">
      <c r="A44" s="16" t="s">
        <v>84</v>
      </c>
      <c r="B44" s="28">
        <v>498</v>
      </c>
      <c r="C44" s="30">
        <v>196</v>
      </c>
      <c r="D44" s="29">
        <v>0.4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">
      <c r="A45" s="16" t="s">
        <v>85</v>
      </c>
      <c r="B45" s="28">
        <v>1000</v>
      </c>
      <c r="C45" s="30">
        <v>603</v>
      </c>
      <c r="D45" s="29">
        <v>0.6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">
      <c r="A46" s="3"/>
      <c r="B46" s="4"/>
      <c r="C46" s="4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">
      <c r="A47" s="3"/>
      <c r="B47" s="4"/>
      <c r="C47" s="4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">
      <c r="A48" s="3"/>
      <c r="B48" s="4"/>
      <c r="C48" s="4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">
      <c r="A49" s="3"/>
      <c r="B49" s="4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3"/>
      <c r="B50" s="4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3"/>
      <c r="B51" s="4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">
      <c r="A52" s="3"/>
      <c r="B52" s="4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">
      <c r="A53" s="3"/>
      <c r="B53" s="4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">
      <c r="A54" s="3"/>
      <c r="B54" s="4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">
      <c r="A55" s="3"/>
      <c r="B55" s="4"/>
      <c r="C55" s="4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3"/>
      <c r="B56" s="4"/>
      <c r="C56" s="4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">
      <c r="A57" s="3"/>
      <c r="B57" s="4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">
      <c r="A58" s="3"/>
      <c r="B58" s="4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3"/>
      <c r="B59" s="4"/>
      <c r="C59" s="4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3"/>
      <c r="B60" s="4"/>
      <c r="C60" s="4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3"/>
      <c r="B61" s="4"/>
      <c r="C61" s="4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">
      <c r="A62" s="3"/>
      <c r="B62" s="4"/>
      <c r="C62" s="4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3"/>
      <c r="B63" s="4"/>
      <c r="C63" s="4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3"/>
      <c r="B64" s="4"/>
      <c r="C64" s="4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3"/>
      <c r="B65" s="4"/>
      <c r="C65" s="4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3"/>
      <c r="B66" s="4"/>
      <c r="C66" s="4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">
      <c r="A67" s="3"/>
      <c r="B67" s="4"/>
      <c r="C67" s="4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">
      <c r="A68" s="3"/>
      <c r="B68" s="4"/>
      <c r="C68" s="4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">
      <c r="A69" s="3"/>
      <c r="B69" s="4"/>
      <c r="C69" s="4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">
      <c r="A70" s="3"/>
      <c r="B70" s="4"/>
      <c r="C70" s="4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">
      <c r="A71" s="3"/>
      <c r="B71" s="4"/>
      <c r="C71" s="4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3"/>
      <c r="B72" s="4"/>
      <c r="C72" s="4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">
      <c r="A73" s="3"/>
      <c r="B73" s="4"/>
      <c r="C73" s="4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3"/>
      <c r="B74" s="4"/>
      <c r="C74" s="4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3"/>
      <c r="B75" s="4"/>
      <c r="C75" s="4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3"/>
      <c r="B76" s="4"/>
      <c r="C76" s="4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3"/>
      <c r="B77" s="4"/>
      <c r="C77" s="4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3"/>
      <c r="B78" s="4"/>
      <c r="C78" s="4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3"/>
      <c r="B79" s="4"/>
      <c r="C79" s="4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3"/>
      <c r="B80" s="4"/>
      <c r="C80" s="4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3"/>
      <c r="B81" s="4"/>
      <c r="C81" s="4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3"/>
      <c r="B82" s="4"/>
      <c r="C82" s="4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3"/>
      <c r="B83" s="4"/>
      <c r="C83" s="4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3"/>
      <c r="B84" s="4"/>
      <c r="C84" s="4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3"/>
      <c r="B85" s="4"/>
      <c r="C85" s="4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3"/>
      <c r="B86" s="4"/>
      <c r="C86" s="4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A87" s="3"/>
      <c r="B87" s="4"/>
      <c r="C87" s="4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A88" s="3"/>
      <c r="B88" s="4"/>
      <c r="C88" s="4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3"/>
      <c r="B89" s="4"/>
      <c r="C89" s="4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A90" s="3"/>
      <c r="B90" s="4"/>
      <c r="C90" s="4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A91" s="3"/>
      <c r="B91" s="4"/>
      <c r="C91" s="4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A92" s="3"/>
      <c r="B92" s="4"/>
      <c r="C92" s="4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A93" s="3"/>
      <c r="B93" s="4"/>
      <c r="C93" s="4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A94" s="3"/>
      <c r="B94" s="4"/>
      <c r="C94" s="4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A95" s="3"/>
      <c r="B95" s="4"/>
      <c r="C95" s="4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A96" s="3"/>
      <c r="B96" s="4"/>
      <c r="C96" s="4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">
      <c r="A97" s="3"/>
      <c r="B97" s="4"/>
      <c r="C97" s="4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3"/>
      <c r="B98" s="4"/>
      <c r="C98" s="4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">
      <c r="A99" s="3"/>
      <c r="B99" s="4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3"/>
      <c r="B100" s="4"/>
      <c r="C100" s="4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3"/>
      <c r="B101" s="4"/>
      <c r="C101" s="4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3"/>
      <c r="B102" s="4"/>
      <c r="C102" s="4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3"/>
      <c r="B103" s="4"/>
      <c r="C103" s="4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3"/>
      <c r="B104" s="4"/>
      <c r="C104" s="4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3"/>
      <c r="B105" s="4"/>
      <c r="C105" s="4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3"/>
      <c r="B106" s="4"/>
      <c r="C106" s="4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">
      <c r="A107" s="3"/>
      <c r="B107" s="4"/>
      <c r="C107" s="4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">
      <c r="A108" s="3"/>
      <c r="B108" s="4"/>
      <c r="C108" s="4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3"/>
      <c r="B109" s="4"/>
      <c r="C109" s="4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3"/>
      <c r="B110" s="4"/>
      <c r="C110" s="4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3"/>
      <c r="B111" s="4"/>
      <c r="C111" s="4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3"/>
      <c r="B112" s="4"/>
      <c r="C112" s="4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3"/>
      <c r="B113" s="4"/>
      <c r="C113" s="4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3"/>
      <c r="B114" s="4"/>
      <c r="C114" s="4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">
      <c r="A115" s="3"/>
      <c r="B115" s="4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3"/>
      <c r="B116" s="4"/>
      <c r="C116" s="4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3"/>
      <c r="B117" s="4"/>
      <c r="C117" s="4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3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3"/>
      <c r="B119" s="4"/>
      <c r="C119" s="4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">
      <c r="A120" s="3"/>
      <c r="B120" s="4"/>
      <c r="C120" s="4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">
      <c r="A121" s="3"/>
      <c r="B121" s="4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">
      <c r="A122" s="3"/>
      <c r="B122" s="4"/>
      <c r="C122" s="4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">
      <c r="A123" s="3"/>
      <c r="B123" s="4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">
      <c r="A124" s="3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">
      <c r="A125" s="3"/>
      <c r="B125" s="4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">
      <c r="A126" s="3"/>
      <c r="B126" s="4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">
      <c r="A127" s="3"/>
      <c r="B127" s="4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">
      <c r="A128" s="3"/>
      <c r="B128" s="4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3"/>
      <c r="B129" s="4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">
      <c r="A130" s="3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3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">
      <c r="A132" s="3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">
      <c r="A133" s="3"/>
      <c r="B133" s="4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">
      <c r="A134" s="3"/>
      <c r="B134" s="4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">
      <c r="A135" s="3"/>
      <c r="B135" s="4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">
      <c r="A136" s="3"/>
      <c r="B136" s="4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">
      <c r="A137" s="3"/>
      <c r="B137" s="4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">
      <c r="A138" s="3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">
      <c r="A139" s="3"/>
      <c r="B139" s="4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">
      <c r="A140" s="3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">
      <c r="A141" s="3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">
      <c r="A142" s="3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">
      <c r="A143" s="3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">
      <c r="A144" s="3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">
      <c r="A145" s="3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">
      <c r="A146" s="3"/>
      <c r="B146" s="4"/>
      <c r="C146" s="4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">
      <c r="A147" s="3"/>
      <c r="B147" s="4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">
      <c r="A148" s="3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">
      <c r="A149" s="3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">
      <c r="A150" s="3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">
      <c r="A151" s="3"/>
      <c r="B151" s="4"/>
      <c r="C151" s="4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">
      <c r="A152" s="3"/>
      <c r="B152" s="4"/>
      <c r="C152" s="4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">
      <c r="A153" s="3"/>
      <c r="B153" s="4"/>
      <c r="C153" s="4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">
      <c r="A154" s="3"/>
      <c r="B154" s="4"/>
      <c r="C154" s="4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">
      <c r="A155" s="3"/>
      <c r="B155" s="4"/>
      <c r="C155" s="4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">
      <c r="A156" s="3"/>
      <c r="B156" s="4"/>
      <c r="C156" s="4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">
      <c r="A157" s="3"/>
      <c r="B157" s="4"/>
      <c r="C157" s="4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">
      <c r="A158" s="3"/>
      <c r="B158" s="4"/>
      <c r="C158" s="4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">
      <c r="A159" s="3"/>
      <c r="B159" s="4"/>
      <c r="C159" s="4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">
      <c r="A160" s="3"/>
      <c r="B160" s="4"/>
      <c r="C160" s="4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">
      <c r="A161" s="3"/>
      <c r="B161" s="4"/>
      <c r="C161" s="4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">
      <c r="A162" s="3"/>
      <c r="B162" s="4"/>
      <c r="C162" s="4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">
      <c r="A163" s="3"/>
      <c r="B163" s="4"/>
      <c r="C163" s="4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">
      <c r="A164" s="3"/>
      <c r="B164" s="4"/>
      <c r="C164" s="4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">
      <c r="A165" s="3"/>
      <c r="B165" s="4"/>
      <c r="C165" s="4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">
      <c r="A166" s="3"/>
      <c r="B166" s="4"/>
      <c r="C166" s="4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">
      <c r="A167" s="3"/>
      <c r="B167" s="4"/>
      <c r="C167" s="4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">
      <c r="A168" s="3"/>
      <c r="B168" s="4"/>
      <c r="C168" s="4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">
      <c r="A169" s="3"/>
      <c r="B169" s="4"/>
      <c r="C169" s="4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">
      <c r="A170" s="3"/>
      <c r="B170" s="4"/>
      <c r="C170" s="4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">
      <c r="A171" s="3"/>
      <c r="B171" s="4"/>
      <c r="C171" s="4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">
      <c r="A172" s="3"/>
      <c r="B172" s="4"/>
      <c r="C172" s="4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">
      <c r="A173" s="3"/>
      <c r="B173" s="4"/>
      <c r="C173" s="4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">
      <c r="A174" s="3"/>
      <c r="B174" s="4"/>
      <c r="C174" s="4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">
      <c r="A175" s="3"/>
      <c r="B175" s="4"/>
      <c r="C175" s="4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">
      <c r="A176" s="3"/>
      <c r="B176" s="4"/>
      <c r="C176" s="4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3"/>
      <c r="B177" s="4"/>
      <c r="C177" s="4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">
      <c r="A178" s="3"/>
      <c r="B178" s="4"/>
      <c r="C178" s="4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">
      <c r="A179" s="3"/>
      <c r="B179" s="4"/>
      <c r="C179" s="4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">
      <c r="A180" s="3"/>
      <c r="B180" s="4"/>
      <c r="C180" s="4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">
      <c r="A181" s="3"/>
      <c r="B181" s="4"/>
      <c r="C181" s="4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">
      <c r="A182" s="3"/>
      <c r="B182" s="4"/>
      <c r="C182" s="4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">
      <c r="A183" s="3"/>
      <c r="B183" s="4"/>
      <c r="C183" s="4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">
      <c r="A184" s="3"/>
      <c r="B184" s="4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">
      <c r="A185" s="3"/>
      <c r="B185" s="4"/>
      <c r="C185" s="4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">
      <c r="A186" s="3"/>
      <c r="B186" s="4"/>
      <c r="C186" s="4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">
      <c r="A187" s="3"/>
      <c r="B187" s="4"/>
      <c r="C187" s="4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">
      <c r="A188" s="3"/>
      <c r="B188" s="4"/>
      <c r="C188" s="4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">
      <c r="A189" s="3"/>
      <c r="B189" s="4"/>
      <c r="C189" s="4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">
      <c r="A190" s="3"/>
      <c r="B190" s="4"/>
      <c r="C190" s="4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">
      <c r="A191" s="3"/>
      <c r="B191" s="4"/>
      <c r="C191" s="4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">
      <c r="A192" s="3"/>
      <c r="B192" s="4"/>
      <c r="C192" s="4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">
      <c r="A193" s="3"/>
      <c r="B193" s="4"/>
      <c r="C193" s="4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">
      <c r="A194" s="3"/>
      <c r="B194" s="4"/>
      <c r="C194" s="4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s="3"/>
      <c r="B195" s="4"/>
      <c r="C195" s="4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3"/>
      <c r="B196" s="4"/>
      <c r="C196" s="4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s="3"/>
      <c r="B197" s="4"/>
      <c r="C197" s="4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">
      <c r="A198" s="3"/>
      <c r="B198" s="4"/>
      <c r="C198" s="4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">
      <c r="A199" s="3"/>
      <c r="B199" s="4"/>
      <c r="C199" s="4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A200" s="3"/>
      <c r="B200" s="4"/>
      <c r="C200" s="4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">
      <c r="A201" s="3"/>
      <c r="B201" s="4"/>
      <c r="C201" s="4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">
      <c r="A202" s="3"/>
      <c r="B202" s="4"/>
      <c r="C202" s="4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A203" s="3"/>
      <c r="B203" s="4"/>
      <c r="C203" s="4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A204" s="3"/>
      <c r="B204" s="4"/>
      <c r="C204" s="4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">
      <c r="A205" s="3"/>
      <c r="B205" s="4"/>
      <c r="C205" s="4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">
      <c r="A206" s="3"/>
      <c r="B206" s="4"/>
      <c r="C206" s="4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">
      <c r="A207" s="3"/>
      <c r="B207" s="4"/>
      <c r="C207" s="4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">
      <c r="A208" s="3"/>
      <c r="B208" s="4"/>
      <c r="C208" s="4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">
      <c r="A209" s="3"/>
      <c r="B209" s="4"/>
      <c r="C209" s="4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">
      <c r="A210" s="3"/>
      <c r="B210" s="4"/>
      <c r="C210" s="4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">
      <c r="A211" s="3"/>
      <c r="B211" s="4"/>
      <c r="C211" s="4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">
      <c r="A212" s="3"/>
      <c r="B212" s="4"/>
      <c r="C212" s="4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">
      <c r="A213" s="3"/>
      <c r="B213" s="4"/>
      <c r="C213" s="4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">
      <c r="A214" s="3"/>
      <c r="B214" s="4"/>
      <c r="C214" s="4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">
      <c r="A215" s="3"/>
      <c r="B215" s="4"/>
      <c r="C215" s="4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">
      <c r="A216" s="3"/>
      <c r="B216" s="4"/>
      <c r="C216" s="4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">
      <c r="A217" s="3"/>
      <c r="B217" s="4"/>
      <c r="C217" s="4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">
      <c r="A218" s="3"/>
      <c r="B218" s="4"/>
      <c r="C218" s="4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">
      <c r="A219" s="3"/>
      <c r="B219" s="4"/>
      <c r="C219" s="4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">
      <c r="A220" s="3"/>
      <c r="B220" s="4"/>
      <c r="C220" s="4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">
      <c r="A221" s="3"/>
      <c r="B221" s="4"/>
      <c r="C221" s="4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">
      <c r="A222" s="3"/>
      <c r="B222" s="4"/>
      <c r="C222" s="4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">
      <c r="A223" s="3"/>
      <c r="B223" s="4"/>
      <c r="C223" s="4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">
      <c r="A224" s="3"/>
      <c r="B224" s="4"/>
      <c r="C224" s="4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">
      <c r="A225" s="3"/>
      <c r="B225" s="4"/>
      <c r="C225" s="4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">
      <c r="A226" s="3"/>
      <c r="B226" s="4"/>
      <c r="C226" s="4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">
      <c r="A227" s="3"/>
      <c r="B227" s="4"/>
      <c r="C227" s="4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">
      <c r="A228" s="3"/>
      <c r="B228" s="4"/>
      <c r="C228" s="4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">
      <c r="A229" s="3"/>
      <c r="B229" s="4"/>
      <c r="C229" s="4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">
      <c r="A230" s="3"/>
      <c r="B230" s="4"/>
      <c r="C230" s="4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">
      <c r="A231" s="3"/>
      <c r="B231" s="4"/>
      <c r="C231" s="4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">
      <c r="A232" s="3"/>
      <c r="B232" s="4"/>
      <c r="C232" s="4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">
      <c r="A233" s="3"/>
      <c r="B233" s="4"/>
      <c r="C233" s="4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">
      <c r="A234" s="3"/>
      <c r="B234" s="4"/>
      <c r="C234" s="4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">
      <c r="A235" s="3"/>
      <c r="B235" s="4"/>
      <c r="C235" s="4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">
      <c r="A236" s="3"/>
      <c r="B236" s="4"/>
      <c r="C236" s="4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">
      <c r="A237" s="3"/>
      <c r="B237" s="4"/>
      <c r="C237" s="4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">
      <c r="A238" s="3"/>
      <c r="B238" s="4"/>
      <c r="C238" s="4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">
      <c r="A239" s="3"/>
      <c r="B239" s="4"/>
      <c r="C239" s="4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">
      <c r="A240" s="3"/>
      <c r="B240" s="4"/>
      <c r="C240" s="4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">
      <c r="A241" s="3"/>
      <c r="B241" s="4"/>
      <c r="C241" s="4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">
      <c r="A242" s="3"/>
      <c r="B242" s="4"/>
      <c r="C242" s="4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">
      <c r="A243" s="3"/>
      <c r="B243" s="4"/>
      <c r="C243" s="4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">
      <c r="A244" s="3"/>
      <c r="B244" s="4"/>
      <c r="C244" s="4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">
      <c r="A245" s="3"/>
      <c r="B245" s="4"/>
      <c r="C245" s="4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">
      <c r="A246" s="3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">
      <c r="A247" s="3"/>
      <c r="B247" s="4"/>
      <c r="C247" s="4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">
      <c r="A248" s="3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">
      <c r="A249" s="3"/>
      <c r="B249" s="4"/>
      <c r="C249" s="4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">
      <c r="A250" s="3"/>
      <c r="B250" s="4"/>
      <c r="C250" s="4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">
      <c r="A251" s="3"/>
      <c r="B251" s="4"/>
      <c r="C251" s="4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">
      <c r="A252" s="3"/>
      <c r="B252" s="4"/>
      <c r="C252" s="4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">
      <c r="A253" s="3"/>
      <c r="B253" s="4"/>
      <c r="C253" s="4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">
      <c r="A254" s="3"/>
      <c r="B254" s="4"/>
      <c r="C254" s="4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">
      <c r="A255" s="3"/>
      <c r="B255" s="4"/>
      <c r="C255" s="4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">
      <c r="A256" s="3"/>
      <c r="B256" s="4"/>
      <c r="C256" s="4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">
      <c r="A257" s="3"/>
      <c r="B257" s="4"/>
      <c r="C257" s="4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">
      <c r="A258" s="3"/>
      <c r="B258" s="4"/>
      <c r="C258" s="4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">
      <c r="A259" s="3"/>
      <c r="B259" s="4"/>
      <c r="C259" s="4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">
      <c r="A260" s="3"/>
      <c r="B260" s="4"/>
      <c r="C260" s="4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">
      <c r="A261" s="3"/>
      <c r="B261" s="4"/>
      <c r="C261" s="4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">
      <c r="A262" s="3"/>
      <c r="B262" s="4"/>
      <c r="C262" s="4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">
      <c r="A263" s="3"/>
      <c r="B263" s="4"/>
      <c r="C263" s="4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">
      <c r="A264" s="3"/>
      <c r="B264" s="4"/>
      <c r="C264" s="4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">
      <c r="A265" s="3"/>
      <c r="B265" s="4"/>
      <c r="C265" s="4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">
      <c r="A266" s="3"/>
      <c r="B266" s="4"/>
      <c r="C266" s="4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">
      <c r="A267" s="3"/>
      <c r="B267" s="4"/>
      <c r="C267" s="4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">
      <c r="A268" s="3"/>
      <c r="B268" s="4"/>
      <c r="C268" s="4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">
      <c r="A269" s="3"/>
      <c r="B269" s="4"/>
      <c r="C269" s="4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">
      <c r="A270" s="3"/>
      <c r="B270" s="4"/>
      <c r="C270" s="4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">
      <c r="A271" s="3"/>
      <c r="B271" s="4"/>
      <c r="C271" s="4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">
      <c r="A272" s="3"/>
      <c r="B272" s="4"/>
      <c r="C272" s="4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">
      <c r="A273" s="3"/>
      <c r="B273" s="4"/>
      <c r="C273" s="4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">
      <c r="A274" s="3"/>
      <c r="B274" s="4"/>
      <c r="C274" s="4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">
      <c r="A275" s="3"/>
      <c r="B275" s="4"/>
      <c r="C275" s="4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">
      <c r="A276" s="3"/>
      <c r="B276" s="4"/>
      <c r="C276" s="4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">
      <c r="A277" s="3"/>
      <c r="B277" s="4"/>
      <c r="C277" s="4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">
      <c r="A278" s="3"/>
      <c r="B278" s="4"/>
      <c r="C278" s="4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">
      <c r="A279" s="3"/>
      <c r="B279" s="4"/>
      <c r="C279" s="4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">
      <c r="A280" s="3"/>
      <c r="B280" s="4"/>
      <c r="C280" s="4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">
      <c r="A281" s="3"/>
      <c r="B281" s="4"/>
      <c r="C281" s="4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">
      <c r="A282" s="3"/>
      <c r="B282" s="4"/>
      <c r="C282" s="4"/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">
      <c r="A283" s="3"/>
      <c r="B283" s="4"/>
      <c r="C283" s="4"/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">
      <c r="A284" s="3"/>
      <c r="B284" s="4"/>
      <c r="C284" s="4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">
      <c r="A285" s="3"/>
      <c r="B285" s="4"/>
      <c r="C285" s="4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">
      <c r="A286" s="3"/>
      <c r="B286" s="4"/>
      <c r="C286" s="4"/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">
      <c r="A287" s="3"/>
      <c r="B287" s="4"/>
      <c r="C287" s="4"/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">
      <c r="A288" s="3"/>
      <c r="B288" s="4"/>
      <c r="C288" s="4"/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">
      <c r="A289" s="3"/>
      <c r="B289" s="4"/>
      <c r="C289" s="4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">
      <c r="A290" s="3"/>
      <c r="B290" s="4"/>
      <c r="C290" s="4"/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">
      <c r="A291" s="3"/>
      <c r="B291" s="4"/>
      <c r="C291" s="4"/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">
      <c r="A292" s="3"/>
      <c r="B292" s="4"/>
      <c r="C292" s="4"/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">
      <c r="A293" s="3"/>
      <c r="B293" s="4"/>
      <c r="C293" s="4"/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">
      <c r="A294" s="3"/>
      <c r="B294" s="4"/>
      <c r="C294" s="4"/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">
      <c r="A295" s="3"/>
      <c r="B295" s="4"/>
      <c r="C295" s="4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">
      <c r="A296" s="3"/>
      <c r="B296" s="4"/>
      <c r="C296" s="4"/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">
      <c r="A297" s="3"/>
      <c r="B297" s="4"/>
      <c r="C297" s="4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">
      <c r="A298" s="3"/>
      <c r="B298" s="4"/>
      <c r="C298" s="4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">
      <c r="A299" s="3"/>
      <c r="B299" s="4"/>
      <c r="C299" s="4"/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">
      <c r="A300" s="3"/>
      <c r="B300" s="4"/>
      <c r="C300" s="4"/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">
      <c r="A301" s="3"/>
      <c r="B301" s="4"/>
      <c r="C301" s="4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">
      <c r="A302" s="3"/>
      <c r="B302" s="4"/>
      <c r="C302" s="4"/>
      <c r="D302" s="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">
      <c r="A303" s="3"/>
      <c r="B303" s="4"/>
      <c r="C303" s="4"/>
      <c r="D303" s="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">
      <c r="A304" s="3"/>
      <c r="B304" s="4"/>
      <c r="C304" s="4"/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">
      <c r="A305" s="3"/>
      <c r="B305" s="4"/>
      <c r="C305" s="4"/>
      <c r="D305" s="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">
      <c r="A306" s="3"/>
      <c r="B306" s="4"/>
      <c r="C306" s="4"/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">
      <c r="A307" s="3"/>
      <c r="B307" s="4"/>
      <c r="C307" s="4"/>
      <c r="D307" s="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">
      <c r="A308" s="3"/>
      <c r="B308" s="4"/>
      <c r="C308" s="4"/>
      <c r="D308" s="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">
      <c r="A309" s="3"/>
      <c r="B309" s="4"/>
      <c r="C309" s="4"/>
      <c r="D309" s="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">
      <c r="A310" s="3"/>
      <c r="B310" s="4"/>
      <c r="C310" s="4"/>
      <c r="D310" s="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">
      <c r="A311" s="3"/>
      <c r="B311" s="4"/>
      <c r="C311" s="4"/>
      <c r="D311" s="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">
      <c r="A312" s="3"/>
      <c r="B312" s="4"/>
      <c r="C312" s="4"/>
      <c r="D312" s="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">
      <c r="A313" s="3"/>
      <c r="B313" s="4"/>
      <c r="C313" s="4"/>
      <c r="D313" s="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">
      <c r="A314" s="3"/>
      <c r="B314" s="4"/>
      <c r="C314" s="4"/>
      <c r="D314" s="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">
      <c r="A315" s="3"/>
      <c r="B315" s="4"/>
      <c r="C315" s="4"/>
      <c r="D315" s="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">
      <c r="A316" s="3"/>
      <c r="B316" s="4"/>
      <c r="C316" s="4"/>
      <c r="D316" s="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">
      <c r="A317" s="3"/>
      <c r="B317" s="4"/>
      <c r="C317" s="4"/>
      <c r="D317" s="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">
      <c r="A318" s="3"/>
      <c r="B318" s="4"/>
      <c r="C318" s="4"/>
      <c r="D318" s="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">
      <c r="A319" s="3"/>
      <c r="B319" s="4"/>
      <c r="C319" s="4"/>
      <c r="D319" s="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">
      <c r="A320" s="3"/>
      <c r="B320" s="4"/>
      <c r="C320" s="4"/>
      <c r="D320" s="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">
      <c r="A321" s="3"/>
      <c r="B321" s="4"/>
      <c r="C321" s="4"/>
      <c r="D321" s="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">
      <c r="A322" s="3"/>
      <c r="B322" s="4"/>
      <c r="C322" s="4"/>
      <c r="D322" s="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">
      <c r="A323" s="3"/>
      <c r="B323" s="4"/>
      <c r="C323" s="4"/>
      <c r="D323" s="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">
      <c r="A324" s="3"/>
      <c r="B324" s="4"/>
      <c r="C324" s="4"/>
      <c r="D324" s="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">
      <c r="A325" s="3"/>
      <c r="B325" s="4"/>
      <c r="C325" s="4"/>
      <c r="D325" s="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">
      <c r="A326" s="3"/>
      <c r="B326" s="4"/>
      <c r="C326" s="4"/>
      <c r="D326" s="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">
      <c r="A327" s="3"/>
      <c r="B327" s="4"/>
      <c r="C327" s="4"/>
      <c r="D327" s="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">
      <c r="A328" s="3"/>
      <c r="B328" s="4"/>
      <c r="C328" s="4"/>
      <c r="D328" s="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">
      <c r="A329" s="3"/>
      <c r="B329" s="4"/>
      <c r="C329" s="4"/>
      <c r="D329" s="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">
      <c r="A330" s="3"/>
      <c r="B330" s="4"/>
      <c r="C330" s="4"/>
      <c r="D330" s="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">
      <c r="A331" s="3"/>
      <c r="B331" s="4"/>
      <c r="C331" s="4"/>
      <c r="D331" s="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">
      <c r="A332" s="3"/>
      <c r="B332" s="4"/>
      <c r="C332" s="4"/>
      <c r="D332" s="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">
      <c r="A333" s="3"/>
      <c r="B333" s="4"/>
      <c r="C333" s="4"/>
      <c r="D333" s="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">
      <c r="A334" s="3"/>
      <c r="B334" s="4"/>
      <c r="C334" s="4"/>
      <c r="D334" s="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">
      <c r="A335" s="3"/>
      <c r="B335" s="4"/>
      <c r="C335" s="4"/>
      <c r="D335" s="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">
      <c r="A336" s="3"/>
      <c r="B336" s="4"/>
      <c r="C336" s="4"/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">
      <c r="A337" s="3"/>
      <c r="B337" s="4"/>
      <c r="C337" s="4"/>
      <c r="D337" s="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">
      <c r="A338" s="3"/>
      <c r="B338" s="4"/>
      <c r="C338" s="4"/>
      <c r="D338" s="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">
      <c r="A339" s="3"/>
      <c r="B339" s="4"/>
      <c r="C339" s="4"/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">
      <c r="A340" s="3"/>
      <c r="B340" s="4"/>
      <c r="C340" s="4"/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">
      <c r="A341" s="3"/>
      <c r="B341" s="4"/>
      <c r="C341" s="4"/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">
      <c r="A342" s="3"/>
      <c r="B342" s="4"/>
      <c r="C342" s="4"/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">
      <c r="A343" s="3"/>
      <c r="B343" s="4"/>
      <c r="C343" s="4"/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">
      <c r="A344" s="3"/>
      <c r="B344" s="4"/>
      <c r="C344" s="4"/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">
      <c r="A345" s="3"/>
      <c r="B345" s="4"/>
      <c r="C345" s="4"/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">
      <c r="A346" s="3"/>
      <c r="B346" s="4"/>
      <c r="C346" s="4"/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">
      <c r="A347" s="3"/>
      <c r="B347" s="4"/>
      <c r="C347" s="4"/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">
      <c r="A348" s="3"/>
      <c r="B348" s="4"/>
      <c r="C348" s="4"/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">
      <c r="A349" s="3"/>
      <c r="B349" s="4"/>
      <c r="C349" s="4"/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">
      <c r="A350" s="3"/>
      <c r="B350" s="4"/>
      <c r="C350" s="4"/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">
      <c r="A351" s="3"/>
      <c r="B351" s="4"/>
      <c r="C351" s="4"/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">
      <c r="A352" s="3"/>
      <c r="B352" s="4"/>
      <c r="C352" s="4"/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">
      <c r="A353" s="3"/>
      <c r="B353" s="4"/>
      <c r="C353" s="4"/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">
      <c r="A354" s="3"/>
      <c r="B354" s="4"/>
      <c r="C354" s="4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">
      <c r="A355" s="3"/>
      <c r="B355" s="4"/>
      <c r="C355" s="4"/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">
      <c r="A356" s="3"/>
      <c r="B356" s="4"/>
      <c r="C356" s="4"/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">
      <c r="A357" s="3"/>
      <c r="B357" s="4"/>
      <c r="C357" s="4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">
      <c r="A358" s="3"/>
      <c r="B358" s="4"/>
      <c r="C358" s="4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">
      <c r="A359" s="3"/>
      <c r="B359" s="4"/>
      <c r="C359" s="4"/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">
      <c r="A360" s="3"/>
      <c r="B360" s="4"/>
      <c r="C360" s="4"/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">
      <c r="A361" s="3"/>
      <c r="B361" s="4"/>
      <c r="C361" s="4"/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">
      <c r="A362" s="3"/>
      <c r="B362" s="4"/>
      <c r="C362" s="4"/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">
      <c r="A363" s="3"/>
      <c r="B363" s="4"/>
      <c r="C363" s="4"/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">
      <c r="A364" s="3"/>
      <c r="B364" s="4"/>
      <c r="C364" s="4"/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">
      <c r="A365" s="3"/>
      <c r="B365" s="4"/>
      <c r="C365" s="4"/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">
      <c r="A366" s="3"/>
      <c r="B366" s="4"/>
      <c r="C366" s="4"/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">
      <c r="A367" s="3"/>
      <c r="B367" s="4"/>
      <c r="C367" s="4"/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">
      <c r="A368" s="3"/>
      <c r="B368" s="4"/>
      <c r="C368" s="4"/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">
      <c r="A369" s="3"/>
      <c r="B369" s="4"/>
      <c r="C369" s="4"/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">
      <c r="A370" s="3"/>
      <c r="B370" s="4"/>
      <c r="C370" s="4"/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">
      <c r="A371" s="3"/>
      <c r="B371" s="4"/>
      <c r="C371" s="4"/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">
      <c r="A372" s="3"/>
      <c r="B372" s="4"/>
      <c r="C372" s="4"/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">
      <c r="A373" s="3"/>
      <c r="B373" s="4"/>
      <c r="C373" s="4"/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">
      <c r="A374" s="3"/>
      <c r="B374" s="4"/>
      <c r="C374" s="4"/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">
      <c r="A375" s="3"/>
      <c r="B375" s="4"/>
      <c r="C375" s="4"/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">
      <c r="A376" s="3"/>
      <c r="B376" s="4"/>
      <c r="C376" s="4"/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">
      <c r="A377" s="3"/>
      <c r="B377" s="4"/>
      <c r="C377" s="4"/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">
      <c r="A378" s="3"/>
      <c r="B378" s="4"/>
      <c r="C378" s="4"/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">
      <c r="A379" s="3"/>
      <c r="B379" s="4"/>
      <c r="C379" s="4"/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">
      <c r="A380" s="3"/>
      <c r="B380" s="4"/>
      <c r="C380" s="4"/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">
      <c r="A381" s="3"/>
      <c r="B381" s="4"/>
      <c r="C381" s="4"/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">
      <c r="A382" s="3"/>
      <c r="B382" s="4"/>
      <c r="C382" s="4"/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">
      <c r="A383" s="3"/>
      <c r="B383" s="4"/>
      <c r="C383" s="4"/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">
      <c r="A384" s="3"/>
      <c r="B384" s="4"/>
      <c r="C384" s="4"/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">
      <c r="A385" s="3"/>
      <c r="B385" s="4"/>
      <c r="C385" s="4"/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">
      <c r="A386" s="3"/>
      <c r="B386" s="4"/>
      <c r="C386" s="4"/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">
      <c r="A387" s="3"/>
      <c r="B387" s="4"/>
      <c r="C387" s="4"/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">
      <c r="A388" s="3"/>
      <c r="B388" s="4"/>
      <c r="C388" s="4"/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">
      <c r="A389" s="3"/>
      <c r="B389" s="4"/>
      <c r="C389" s="4"/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">
      <c r="A390" s="3"/>
      <c r="B390" s="4"/>
      <c r="C390" s="4"/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">
      <c r="A391" s="3"/>
      <c r="B391" s="4"/>
      <c r="C391" s="4"/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">
      <c r="A392" s="3"/>
      <c r="B392" s="4"/>
      <c r="C392" s="4"/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">
      <c r="A393" s="3"/>
      <c r="B393" s="4"/>
      <c r="C393" s="4"/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">
      <c r="A394" s="3"/>
      <c r="B394" s="4"/>
      <c r="C394" s="4"/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">
      <c r="A395" s="3"/>
      <c r="B395" s="4"/>
      <c r="C395" s="4"/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">
      <c r="A396" s="3"/>
      <c r="B396" s="4"/>
      <c r="C396" s="4"/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">
      <c r="A397" s="3"/>
      <c r="B397" s="4"/>
      <c r="C397" s="4"/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">
      <c r="A398" s="3"/>
      <c r="B398" s="4"/>
      <c r="C398" s="4"/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">
      <c r="A399" s="3"/>
      <c r="B399" s="4"/>
      <c r="C399" s="4"/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">
      <c r="A400" s="3"/>
      <c r="B400" s="4"/>
      <c r="C400" s="4"/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">
      <c r="A401" s="3"/>
      <c r="B401" s="4"/>
      <c r="C401" s="4"/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">
      <c r="A402" s="3"/>
      <c r="B402" s="4"/>
      <c r="C402" s="4"/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">
      <c r="A403" s="3"/>
      <c r="B403" s="4"/>
      <c r="C403" s="4"/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">
      <c r="A404" s="3"/>
      <c r="B404" s="4"/>
      <c r="C404" s="4"/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">
      <c r="A405" s="3"/>
      <c r="B405" s="4"/>
      <c r="C405" s="4"/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">
      <c r="A406" s="3"/>
      <c r="B406" s="4"/>
      <c r="C406" s="4"/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">
      <c r="A407" s="3"/>
      <c r="B407" s="4"/>
      <c r="C407" s="4"/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">
      <c r="A408" s="3"/>
      <c r="B408" s="4"/>
      <c r="C408" s="4"/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">
      <c r="A409" s="3"/>
      <c r="B409" s="4"/>
      <c r="C409" s="4"/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">
      <c r="A410" s="3"/>
      <c r="B410" s="4"/>
      <c r="C410" s="4"/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">
      <c r="A411" s="3"/>
      <c r="B411" s="4"/>
      <c r="C411" s="4"/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">
      <c r="A412" s="3"/>
      <c r="B412" s="4"/>
      <c r="C412" s="4"/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">
      <c r="A413" s="3"/>
      <c r="B413" s="4"/>
      <c r="C413" s="4"/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">
      <c r="A414" s="3"/>
      <c r="B414" s="4"/>
      <c r="C414" s="4"/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">
      <c r="A415" s="3"/>
      <c r="B415" s="4"/>
      <c r="C415" s="4"/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">
      <c r="A416" s="3"/>
      <c r="B416" s="4"/>
      <c r="C416" s="4"/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">
      <c r="A417" s="3"/>
      <c r="B417" s="4"/>
      <c r="C417" s="4"/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">
      <c r="A418" s="3"/>
      <c r="B418" s="4"/>
      <c r="C418" s="4"/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">
      <c r="A419" s="3"/>
      <c r="B419" s="4"/>
      <c r="C419" s="4"/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">
      <c r="A420" s="3"/>
      <c r="B420" s="4"/>
      <c r="C420" s="4"/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">
      <c r="A421" s="3"/>
      <c r="B421" s="4"/>
      <c r="C421" s="4"/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">
      <c r="A422" s="3"/>
      <c r="B422" s="4"/>
      <c r="C422" s="4"/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">
      <c r="A423" s="3"/>
      <c r="B423" s="4"/>
      <c r="C423" s="4"/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">
      <c r="A424" s="3"/>
      <c r="B424" s="4"/>
      <c r="C424" s="4"/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">
      <c r="A425" s="3"/>
      <c r="B425" s="4"/>
      <c r="C425" s="4"/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">
      <c r="A426" s="3"/>
      <c r="B426" s="4"/>
      <c r="C426" s="4"/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">
      <c r="A427" s="3"/>
      <c r="B427" s="4"/>
      <c r="C427" s="4"/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">
      <c r="A428" s="3"/>
      <c r="B428" s="4"/>
      <c r="C428" s="4"/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">
      <c r="A429" s="3"/>
      <c r="B429" s="4"/>
      <c r="C429" s="4"/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">
      <c r="A430" s="3"/>
      <c r="B430" s="4"/>
      <c r="C430" s="4"/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">
      <c r="A431" s="3"/>
      <c r="B431" s="4"/>
      <c r="C431" s="4"/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">
      <c r="A432" s="3"/>
      <c r="B432" s="4"/>
      <c r="C432" s="4"/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">
      <c r="A433" s="3"/>
      <c r="B433" s="4"/>
      <c r="C433" s="4"/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">
      <c r="A434" s="3"/>
      <c r="B434" s="4"/>
      <c r="C434" s="4"/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">
      <c r="A435" s="3"/>
      <c r="B435" s="4"/>
      <c r="C435" s="4"/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">
      <c r="A436" s="3"/>
      <c r="B436" s="4"/>
      <c r="C436" s="4"/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">
      <c r="A437" s="3"/>
      <c r="B437" s="4"/>
      <c r="C437" s="4"/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">
      <c r="A438" s="3"/>
      <c r="B438" s="4"/>
      <c r="C438" s="4"/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">
      <c r="A439" s="3"/>
      <c r="B439" s="4"/>
      <c r="C439" s="4"/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">
      <c r="A440" s="3"/>
      <c r="B440" s="4"/>
      <c r="C440" s="4"/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">
      <c r="A441" s="3"/>
      <c r="B441" s="4"/>
      <c r="C441" s="4"/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">
      <c r="A442" s="3"/>
      <c r="B442" s="4"/>
      <c r="C442" s="4"/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">
      <c r="A443" s="3"/>
      <c r="B443" s="4"/>
      <c r="C443" s="4"/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">
      <c r="A444" s="3"/>
      <c r="B444" s="4"/>
      <c r="C444" s="4"/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">
      <c r="A445" s="3"/>
      <c r="B445" s="4"/>
      <c r="C445" s="4"/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">
      <c r="A446" s="3"/>
      <c r="B446" s="4"/>
      <c r="C446" s="4"/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">
      <c r="A447" s="3"/>
      <c r="B447" s="4"/>
      <c r="C447" s="4"/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">
      <c r="A448" s="3"/>
      <c r="B448" s="4"/>
      <c r="C448" s="4"/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">
      <c r="A449" s="3"/>
      <c r="B449" s="4"/>
      <c r="C449" s="4"/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">
      <c r="A450" s="3"/>
      <c r="B450" s="4"/>
      <c r="C450" s="4"/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">
      <c r="A451" s="3"/>
      <c r="B451" s="4"/>
      <c r="C451" s="4"/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">
      <c r="A452" s="3"/>
      <c r="B452" s="4"/>
      <c r="C452" s="4"/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">
      <c r="A453" s="3"/>
      <c r="B453" s="4"/>
      <c r="C453" s="4"/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">
      <c r="A454" s="3"/>
      <c r="B454" s="4"/>
      <c r="C454" s="4"/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">
      <c r="A455" s="3"/>
      <c r="B455" s="4"/>
      <c r="C455" s="4"/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">
      <c r="A456" s="3"/>
      <c r="B456" s="4"/>
      <c r="C456" s="4"/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">
      <c r="A457" s="3"/>
      <c r="B457" s="4"/>
      <c r="C457" s="4"/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">
      <c r="A458" s="3"/>
      <c r="B458" s="4"/>
      <c r="C458" s="4"/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">
      <c r="A459" s="3"/>
      <c r="B459" s="4"/>
      <c r="C459" s="4"/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">
      <c r="A460" s="3"/>
      <c r="B460" s="4"/>
      <c r="C460" s="4"/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">
      <c r="A461" s="3"/>
      <c r="B461" s="4"/>
      <c r="C461" s="4"/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">
      <c r="A462" s="3"/>
      <c r="B462" s="4"/>
      <c r="C462" s="4"/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">
      <c r="A463" s="3"/>
      <c r="B463" s="4"/>
      <c r="C463" s="4"/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">
      <c r="A464" s="3"/>
      <c r="B464" s="4"/>
      <c r="C464" s="4"/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">
      <c r="A465" s="3"/>
      <c r="B465" s="4"/>
      <c r="C465" s="4"/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">
      <c r="A466" s="3"/>
      <c r="B466" s="4"/>
      <c r="C466" s="4"/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">
      <c r="A467" s="3"/>
      <c r="B467" s="4"/>
      <c r="C467" s="4"/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">
      <c r="A468" s="3"/>
      <c r="B468" s="4"/>
      <c r="C468" s="4"/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">
      <c r="A469" s="3"/>
      <c r="B469" s="4"/>
      <c r="C469" s="4"/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">
      <c r="A470" s="3"/>
      <c r="B470" s="4"/>
      <c r="C470" s="4"/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">
      <c r="A471" s="3"/>
      <c r="B471" s="4"/>
      <c r="C471" s="4"/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">
      <c r="A472" s="3"/>
      <c r="B472" s="4"/>
      <c r="C472" s="4"/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">
      <c r="A473" s="3"/>
      <c r="B473" s="4"/>
      <c r="C473" s="4"/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">
      <c r="A474" s="3"/>
      <c r="B474" s="4"/>
      <c r="C474" s="4"/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">
      <c r="A475" s="3"/>
      <c r="B475" s="4"/>
      <c r="C475" s="4"/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">
      <c r="A476" s="3"/>
      <c r="B476" s="4"/>
      <c r="C476" s="4"/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">
      <c r="A477" s="3"/>
      <c r="B477" s="4"/>
      <c r="C477" s="4"/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">
      <c r="A478" s="3"/>
      <c r="B478" s="4"/>
      <c r="C478" s="4"/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">
      <c r="A479" s="3"/>
      <c r="B479" s="4"/>
      <c r="C479" s="4"/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">
      <c r="A480" s="3"/>
      <c r="B480" s="4"/>
      <c r="C480" s="4"/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">
      <c r="A481" s="3"/>
      <c r="B481" s="4"/>
      <c r="C481" s="4"/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">
      <c r="A482" s="3"/>
      <c r="B482" s="4"/>
      <c r="C482" s="4"/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">
      <c r="A483" s="3"/>
      <c r="B483" s="4"/>
      <c r="C483" s="4"/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">
      <c r="A484" s="3"/>
      <c r="B484" s="4"/>
      <c r="C484" s="4"/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">
      <c r="A485" s="3"/>
      <c r="B485" s="4"/>
      <c r="C485" s="4"/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">
      <c r="A486" s="3"/>
      <c r="B486" s="4"/>
      <c r="C486" s="4"/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">
      <c r="A487" s="3"/>
      <c r="B487" s="4"/>
      <c r="C487" s="4"/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">
      <c r="A488" s="3"/>
      <c r="B488" s="4"/>
      <c r="C488" s="4"/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">
      <c r="A489" s="3"/>
      <c r="B489" s="4"/>
      <c r="C489" s="4"/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">
      <c r="A490" s="3"/>
      <c r="B490" s="4"/>
      <c r="C490" s="4"/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">
      <c r="A491" s="3"/>
      <c r="B491" s="4"/>
      <c r="C491" s="4"/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">
      <c r="A492" s="3"/>
      <c r="B492" s="4"/>
      <c r="C492" s="4"/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">
      <c r="A493" s="3"/>
      <c r="B493" s="4"/>
      <c r="C493" s="4"/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">
      <c r="A494" s="3"/>
      <c r="B494" s="4"/>
      <c r="C494" s="4"/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">
      <c r="A495" s="3"/>
      <c r="B495" s="4"/>
      <c r="C495" s="4"/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">
      <c r="A496" s="3"/>
      <c r="B496" s="4"/>
      <c r="C496" s="4"/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">
      <c r="A497" s="3"/>
      <c r="B497" s="4"/>
      <c r="C497" s="4"/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">
      <c r="A498" s="3"/>
      <c r="B498" s="4"/>
      <c r="C498" s="4"/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">
      <c r="A499" s="3"/>
      <c r="B499" s="4"/>
      <c r="C499" s="4"/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">
      <c r="A500" s="3"/>
      <c r="B500" s="4"/>
      <c r="C500" s="4"/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">
      <c r="A501" s="3"/>
      <c r="B501" s="4"/>
      <c r="C501" s="4"/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">
      <c r="A502" s="3"/>
      <c r="B502" s="4"/>
      <c r="C502" s="4"/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">
      <c r="A503" s="3"/>
      <c r="B503" s="4"/>
      <c r="C503" s="4"/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">
      <c r="A504" s="3"/>
      <c r="B504" s="4"/>
      <c r="C504" s="4"/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">
      <c r="A505" s="3"/>
      <c r="B505" s="4"/>
      <c r="C505" s="4"/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">
      <c r="A506" s="3"/>
      <c r="B506" s="4"/>
      <c r="C506" s="4"/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">
      <c r="A507" s="3"/>
      <c r="B507" s="4"/>
      <c r="C507" s="4"/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">
      <c r="A508" s="3"/>
      <c r="B508" s="4"/>
      <c r="C508" s="4"/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">
      <c r="A509" s="3"/>
      <c r="B509" s="4"/>
      <c r="C509" s="4"/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">
      <c r="A510" s="3"/>
      <c r="B510" s="4"/>
      <c r="C510" s="4"/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">
      <c r="A511" s="3"/>
      <c r="B511" s="4"/>
      <c r="C511" s="4"/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">
      <c r="A512" s="3"/>
      <c r="B512" s="4"/>
      <c r="C512" s="4"/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">
      <c r="A513" s="3"/>
      <c r="B513" s="4"/>
      <c r="C513" s="4"/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">
      <c r="A514" s="3"/>
      <c r="B514" s="4"/>
      <c r="C514" s="4"/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">
      <c r="A515" s="3"/>
      <c r="B515" s="4"/>
      <c r="C515" s="4"/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">
      <c r="A516" s="3"/>
      <c r="B516" s="4"/>
      <c r="C516" s="4"/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">
      <c r="A517" s="3"/>
      <c r="B517" s="4"/>
      <c r="C517" s="4"/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">
      <c r="A518" s="3"/>
      <c r="B518" s="4"/>
      <c r="C518" s="4"/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">
      <c r="A519" s="3"/>
      <c r="B519" s="4"/>
      <c r="C519" s="4"/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">
      <c r="A520" s="3"/>
      <c r="B520" s="4"/>
      <c r="C520" s="4"/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">
      <c r="A521" s="3"/>
      <c r="B521" s="4"/>
      <c r="C521" s="4"/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">
      <c r="A522" s="3"/>
      <c r="B522" s="4"/>
      <c r="C522" s="4"/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">
      <c r="A523" s="3"/>
      <c r="B523" s="4"/>
      <c r="C523" s="4"/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">
      <c r="A524" s="3"/>
      <c r="B524" s="4"/>
      <c r="C524" s="4"/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">
      <c r="A525" s="3"/>
      <c r="B525" s="4"/>
      <c r="C525" s="4"/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">
      <c r="A526" s="3"/>
      <c r="B526" s="4"/>
      <c r="C526" s="4"/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">
      <c r="A527" s="3"/>
      <c r="B527" s="4"/>
      <c r="C527" s="4"/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">
      <c r="A528" s="3"/>
      <c r="B528" s="4"/>
      <c r="C528" s="4"/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">
      <c r="A529" s="3"/>
      <c r="B529" s="4"/>
      <c r="C529" s="4"/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">
      <c r="A530" s="3"/>
      <c r="B530" s="4"/>
      <c r="C530" s="4"/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">
      <c r="A531" s="3"/>
      <c r="B531" s="4"/>
      <c r="C531" s="4"/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">
      <c r="A532" s="3"/>
      <c r="B532" s="4"/>
      <c r="C532" s="4"/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">
      <c r="A533" s="3"/>
      <c r="B533" s="4"/>
      <c r="C533" s="4"/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">
      <c r="A534" s="3"/>
      <c r="B534" s="4"/>
      <c r="C534" s="4"/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">
      <c r="A535" s="3"/>
      <c r="B535" s="4"/>
      <c r="C535" s="4"/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">
      <c r="A536" s="3"/>
      <c r="B536" s="4"/>
      <c r="C536" s="4"/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">
      <c r="A537" s="3"/>
      <c r="B537" s="4"/>
      <c r="C537" s="4"/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">
      <c r="A538" s="3"/>
      <c r="B538" s="4"/>
      <c r="C538" s="4"/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">
      <c r="A539" s="3"/>
      <c r="B539" s="4"/>
      <c r="C539" s="4"/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">
      <c r="A540" s="3"/>
      <c r="B540" s="4"/>
      <c r="C540" s="4"/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">
      <c r="A541" s="3"/>
      <c r="B541" s="4"/>
      <c r="C541" s="4"/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">
      <c r="A542" s="3"/>
      <c r="B542" s="4"/>
      <c r="C542" s="4"/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">
      <c r="A543" s="3"/>
      <c r="B543" s="4"/>
      <c r="C543" s="4"/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">
      <c r="A544" s="3"/>
      <c r="B544" s="4"/>
      <c r="C544" s="4"/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">
      <c r="A545" s="3"/>
      <c r="B545" s="4"/>
      <c r="C545" s="4"/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">
      <c r="A546" s="3"/>
      <c r="B546" s="4"/>
      <c r="C546" s="4"/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">
      <c r="A547" s="3"/>
      <c r="B547" s="4"/>
      <c r="C547" s="4"/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">
      <c r="A548" s="3"/>
      <c r="B548" s="4"/>
      <c r="C548" s="4"/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">
      <c r="A549" s="3"/>
      <c r="B549" s="4"/>
      <c r="C549" s="4"/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">
      <c r="A550" s="3"/>
      <c r="B550" s="4"/>
      <c r="C550" s="4"/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">
      <c r="A551" s="3"/>
      <c r="B551" s="4"/>
      <c r="C551" s="4"/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">
      <c r="A552" s="3"/>
      <c r="B552" s="4"/>
      <c r="C552" s="4"/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">
      <c r="A553" s="3"/>
      <c r="B553" s="4"/>
      <c r="C553" s="4"/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">
      <c r="A554" s="3"/>
      <c r="B554" s="4"/>
      <c r="C554" s="4"/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">
      <c r="A555" s="3"/>
      <c r="B555" s="4"/>
      <c r="C555" s="4"/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">
      <c r="A556" s="3"/>
      <c r="B556" s="4"/>
      <c r="C556" s="4"/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">
      <c r="A557" s="3"/>
      <c r="B557" s="4"/>
      <c r="C557" s="4"/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">
      <c r="A558" s="3"/>
      <c r="B558" s="4"/>
      <c r="C558" s="4"/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">
      <c r="A559" s="3"/>
      <c r="B559" s="4"/>
      <c r="C559" s="4"/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">
      <c r="A560" s="3"/>
      <c r="B560" s="4"/>
      <c r="C560" s="4"/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">
      <c r="A561" s="3"/>
      <c r="B561" s="4"/>
      <c r="C561" s="4"/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">
      <c r="A562" s="3"/>
      <c r="B562" s="4"/>
      <c r="C562" s="4"/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">
      <c r="A563" s="3"/>
      <c r="B563" s="4"/>
      <c r="C563" s="4"/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">
      <c r="A564" s="3"/>
      <c r="B564" s="4"/>
      <c r="C564" s="4"/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">
      <c r="A565" s="3"/>
      <c r="B565" s="4"/>
      <c r="C565" s="4"/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">
      <c r="A566" s="3"/>
      <c r="B566" s="4"/>
      <c r="C566" s="4"/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">
      <c r="A567" s="3"/>
      <c r="B567" s="4"/>
      <c r="C567" s="4"/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">
      <c r="A568" s="3"/>
      <c r="B568" s="4"/>
      <c r="C568" s="4"/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">
      <c r="A569" s="3"/>
      <c r="B569" s="4"/>
      <c r="C569" s="4"/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">
      <c r="A570" s="3"/>
      <c r="B570" s="4"/>
      <c r="C570" s="4"/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">
      <c r="A571" s="3"/>
      <c r="B571" s="4"/>
      <c r="C571" s="4"/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">
      <c r="A572" s="3"/>
      <c r="B572" s="4"/>
      <c r="C572" s="4"/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">
      <c r="A573" s="3"/>
      <c r="B573" s="4"/>
      <c r="C573" s="4"/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">
      <c r="A574" s="3"/>
      <c r="B574" s="4"/>
      <c r="C574" s="4"/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">
      <c r="A575" s="3"/>
      <c r="B575" s="4"/>
      <c r="C575" s="4"/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">
      <c r="A576" s="3"/>
      <c r="B576" s="4"/>
      <c r="C576" s="4"/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">
      <c r="A577" s="3"/>
      <c r="B577" s="4"/>
      <c r="C577" s="4"/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">
      <c r="A578" s="3"/>
      <c r="B578" s="4"/>
      <c r="C578" s="4"/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">
      <c r="A579" s="3"/>
      <c r="B579" s="4"/>
      <c r="C579" s="4"/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">
      <c r="A580" s="3"/>
      <c r="B580" s="4"/>
      <c r="C580" s="4"/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">
      <c r="A581" s="3"/>
      <c r="B581" s="4"/>
      <c r="C581" s="4"/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">
      <c r="A582" s="3"/>
      <c r="B582" s="4"/>
      <c r="C582" s="4"/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">
      <c r="A583" s="3"/>
      <c r="B583" s="4"/>
      <c r="C583" s="4"/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">
      <c r="A584" s="3"/>
      <c r="B584" s="4"/>
      <c r="C584" s="4"/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">
      <c r="A585" s="3"/>
      <c r="B585" s="4"/>
      <c r="C585" s="4"/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">
      <c r="A586" s="3"/>
      <c r="B586" s="4"/>
      <c r="C586" s="4"/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">
      <c r="A587" s="3"/>
      <c r="B587" s="4"/>
      <c r="C587" s="4"/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">
      <c r="A588" s="3"/>
      <c r="B588" s="4"/>
      <c r="C588" s="4"/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">
      <c r="A589" s="3"/>
      <c r="B589" s="4"/>
      <c r="C589" s="4"/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">
      <c r="A590" s="3"/>
      <c r="B590" s="4"/>
      <c r="C590" s="4"/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">
      <c r="A591" s="3"/>
      <c r="B591" s="4"/>
      <c r="C591" s="4"/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">
      <c r="A592" s="3"/>
      <c r="B592" s="4"/>
      <c r="C592" s="4"/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">
      <c r="A593" s="3"/>
      <c r="B593" s="4"/>
      <c r="C593" s="4"/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">
      <c r="A594" s="3"/>
      <c r="B594" s="4"/>
      <c r="C594" s="4"/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">
      <c r="A595" s="3"/>
      <c r="B595" s="4"/>
      <c r="C595" s="4"/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">
      <c r="A596" s="3"/>
      <c r="B596" s="4"/>
      <c r="C596" s="4"/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">
      <c r="A597" s="3"/>
      <c r="B597" s="4"/>
      <c r="C597" s="4"/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">
      <c r="A598" s="3"/>
      <c r="B598" s="4"/>
      <c r="C598" s="4"/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">
      <c r="A599" s="3"/>
      <c r="B599" s="4"/>
      <c r="C599" s="4"/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">
      <c r="A600" s="3"/>
      <c r="B600" s="4"/>
      <c r="C600" s="4"/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">
      <c r="A601" s="3"/>
      <c r="B601" s="4"/>
      <c r="C601" s="4"/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">
      <c r="A602" s="3"/>
      <c r="B602" s="4"/>
      <c r="C602" s="4"/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">
      <c r="A603" s="3"/>
      <c r="B603" s="4"/>
      <c r="C603" s="4"/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">
      <c r="A604" s="3"/>
      <c r="B604" s="4"/>
      <c r="C604" s="4"/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">
      <c r="A605" s="3"/>
      <c r="B605" s="4"/>
      <c r="C605" s="4"/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">
      <c r="A606" s="3"/>
      <c r="B606" s="4"/>
      <c r="C606" s="4"/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">
      <c r="A607" s="3"/>
      <c r="B607" s="4"/>
      <c r="C607" s="4"/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">
      <c r="A608" s="3"/>
      <c r="B608" s="4"/>
      <c r="C608" s="4"/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">
      <c r="A609" s="3"/>
      <c r="B609" s="4"/>
      <c r="C609" s="4"/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">
      <c r="A610" s="3"/>
      <c r="B610" s="4"/>
      <c r="C610" s="4"/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">
      <c r="A611" s="3"/>
      <c r="B611" s="4"/>
      <c r="C611" s="4"/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">
      <c r="A612" s="3"/>
      <c r="B612" s="4"/>
      <c r="C612" s="4"/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">
      <c r="A613" s="3"/>
      <c r="B613" s="4"/>
      <c r="C613" s="4"/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">
      <c r="A614" s="3"/>
      <c r="B614" s="4"/>
      <c r="C614" s="4"/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">
      <c r="A615" s="3"/>
      <c r="B615" s="4"/>
      <c r="C615" s="4"/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">
      <c r="A616" s="3"/>
      <c r="B616" s="4"/>
      <c r="C616" s="4"/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">
      <c r="A617" s="3"/>
      <c r="B617" s="4"/>
      <c r="C617" s="4"/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">
      <c r="A618" s="3"/>
      <c r="B618" s="4"/>
      <c r="C618" s="4"/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">
      <c r="A619" s="3"/>
      <c r="B619" s="4"/>
      <c r="C619" s="4"/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">
      <c r="A620" s="3"/>
      <c r="B620" s="4"/>
      <c r="C620" s="4"/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">
      <c r="A621" s="3"/>
      <c r="B621" s="4"/>
      <c r="C621" s="4"/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">
      <c r="A622" s="3"/>
      <c r="B622" s="4"/>
      <c r="C622" s="4"/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">
      <c r="A623" s="3"/>
      <c r="B623" s="4"/>
      <c r="C623" s="4"/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">
      <c r="A624" s="3"/>
      <c r="B624" s="4"/>
      <c r="C624" s="4"/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">
      <c r="A625" s="3"/>
      <c r="B625" s="4"/>
      <c r="C625" s="4"/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">
      <c r="A626" s="3"/>
      <c r="B626" s="4"/>
      <c r="C626" s="4"/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">
      <c r="A627" s="3"/>
      <c r="B627" s="4"/>
      <c r="C627" s="4"/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">
      <c r="A628" s="3"/>
      <c r="B628" s="4"/>
      <c r="C628" s="4"/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">
      <c r="A629" s="3"/>
      <c r="B629" s="4"/>
      <c r="C629" s="4"/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">
      <c r="A630" s="3"/>
      <c r="B630" s="4"/>
      <c r="C630" s="4"/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">
      <c r="A631" s="3"/>
      <c r="B631" s="4"/>
      <c r="C631" s="4"/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">
      <c r="A632" s="3"/>
      <c r="B632" s="4"/>
      <c r="C632" s="4"/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">
      <c r="A633" s="3"/>
      <c r="B633" s="4"/>
      <c r="C633" s="4"/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">
      <c r="A634" s="3"/>
      <c r="B634" s="4"/>
      <c r="C634" s="4"/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">
      <c r="A635" s="3"/>
      <c r="B635" s="4"/>
      <c r="C635" s="4"/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">
      <c r="A636" s="3"/>
      <c r="B636" s="4"/>
      <c r="C636" s="4"/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">
      <c r="A637" s="3"/>
      <c r="B637" s="4"/>
      <c r="C637" s="4"/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">
      <c r="A638" s="3"/>
      <c r="B638" s="4"/>
      <c r="C638" s="4"/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">
      <c r="A639" s="3"/>
      <c r="B639" s="4"/>
      <c r="C639" s="4"/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x14ac:dyDescent="0.2">
      <c r="A640" s="3"/>
      <c r="B640" s="4"/>
      <c r="C640" s="4"/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x14ac:dyDescent="0.2">
      <c r="A641" s="3"/>
      <c r="B641" s="4"/>
      <c r="C641" s="4"/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x14ac:dyDescent="0.2">
      <c r="A642" s="3"/>
      <c r="B642" s="4"/>
      <c r="C642" s="4"/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x14ac:dyDescent="0.2">
      <c r="A643" s="3"/>
      <c r="B643" s="4"/>
      <c r="C643" s="4"/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x14ac:dyDescent="0.2">
      <c r="A644" s="3"/>
      <c r="B644" s="4"/>
      <c r="C644" s="4"/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x14ac:dyDescent="0.2">
      <c r="A645" s="3"/>
      <c r="B645" s="4"/>
      <c r="C645" s="4"/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x14ac:dyDescent="0.2">
      <c r="A646" s="3"/>
      <c r="B646" s="4"/>
      <c r="C646" s="4"/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x14ac:dyDescent="0.2">
      <c r="A647" s="3"/>
      <c r="B647" s="4"/>
      <c r="C647" s="4"/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x14ac:dyDescent="0.2">
      <c r="A648" s="3"/>
      <c r="B648" s="4"/>
      <c r="C648" s="4"/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x14ac:dyDescent="0.2">
      <c r="A649" s="3"/>
      <c r="B649" s="4"/>
      <c r="C649" s="4"/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x14ac:dyDescent="0.2">
      <c r="A650" s="3"/>
      <c r="B650" s="4"/>
      <c r="C650" s="4"/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x14ac:dyDescent="0.2">
      <c r="A651" s="3"/>
      <c r="B651" s="4"/>
      <c r="C651" s="4"/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x14ac:dyDescent="0.2">
      <c r="A652" s="3"/>
      <c r="B652" s="4"/>
      <c r="C652" s="4"/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x14ac:dyDescent="0.2">
      <c r="A653" s="3"/>
      <c r="B653" s="4"/>
      <c r="C653" s="4"/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x14ac:dyDescent="0.2">
      <c r="A654" s="3"/>
      <c r="B654" s="4"/>
      <c r="C654" s="4"/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x14ac:dyDescent="0.2">
      <c r="A655" s="3"/>
      <c r="B655" s="4"/>
      <c r="C655" s="4"/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x14ac:dyDescent="0.2">
      <c r="A656" s="3"/>
      <c r="B656" s="4"/>
      <c r="C656" s="4"/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x14ac:dyDescent="0.2">
      <c r="A657" s="3"/>
      <c r="B657" s="4"/>
      <c r="C657" s="4"/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x14ac:dyDescent="0.2">
      <c r="A658" s="3"/>
      <c r="B658" s="4"/>
      <c r="C658" s="4"/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x14ac:dyDescent="0.2">
      <c r="A659" s="3"/>
      <c r="B659" s="4"/>
      <c r="C659" s="4"/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x14ac:dyDescent="0.2">
      <c r="A660" s="3"/>
      <c r="B660" s="4"/>
      <c r="C660" s="4"/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x14ac:dyDescent="0.2">
      <c r="A661" s="3"/>
      <c r="B661" s="4"/>
      <c r="C661" s="4"/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x14ac:dyDescent="0.2">
      <c r="A662" s="3"/>
      <c r="B662" s="4"/>
      <c r="C662" s="4"/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x14ac:dyDescent="0.2">
      <c r="A663" s="3"/>
      <c r="B663" s="4"/>
      <c r="C663" s="4"/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x14ac:dyDescent="0.2">
      <c r="A664" s="3"/>
      <c r="B664" s="4"/>
      <c r="C664" s="4"/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x14ac:dyDescent="0.2">
      <c r="A665" s="3"/>
      <c r="B665" s="4"/>
      <c r="C665" s="4"/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x14ac:dyDescent="0.2">
      <c r="A666" s="3"/>
      <c r="B666" s="4"/>
      <c r="C666" s="4"/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x14ac:dyDescent="0.2">
      <c r="A667" s="3"/>
      <c r="B667" s="4"/>
      <c r="C667" s="4"/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x14ac:dyDescent="0.2">
      <c r="A668" s="3"/>
      <c r="B668" s="4"/>
      <c r="C668" s="4"/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x14ac:dyDescent="0.2">
      <c r="A669" s="3"/>
      <c r="B669" s="4"/>
      <c r="C669" s="4"/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x14ac:dyDescent="0.2">
      <c r="A670" s="3"/>
      <c r="B670" s="4"/>
      <c r="C670" s="4"/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x14ac:dyDescent="0.2">
      <c r="A671" s="3"/>
      <c r="B671" s="4"/>
      <c r="C671" s="4"/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x14ac:dyDescent="0.2">
      <c r="A672" s="3"/>
      <c r="B672" s="4"/>
      <c r="C672" s="4"/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x14ac:dyDescent="0.2">
      <c r="A673" s="3"/>
      <c r="B673" s="4"/>
      <c r="C673" s="4"/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x14ac:dyDescent="0.2">
      <c r="A674" s="3"/>
      <c r="B674" s="4"/>
      <c r="C674" s="4"/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x14ac:dyDescent="0.2">
      <c r="A675" s="3"/>
      <c r="B675" s="4"/>
      <c r="C675" s="4"/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x14ac:dyDescent="0.2">
      <c r="A676" s="3"/>
      <c r="B676" s="4"/>
      <c r="C676" s="4"/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x14ac:dyDescent="0.2">
      <c r="A677" s="3"/>
      <c r="B677" s="4"/>
      <c r="C677" s="4"/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x14ac:dyDescent="0.2">
      <c r="A678" s="3"/>
      <c r="B678" s="4"/>
      <c r="C678" s="4"/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x14ac:dyDescent="0.2">
      <c r="A679" s="3"/>
      <c r="B679" s="4"/>
      <c r="C679" s="4"/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x14ac:dyDescent="0.2">
      <c r="A680" s="3"/>
      <c r="B680" s="4"/>
      <c r="C680" s="4"/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x14ac:dyDescent="0.2">
      <c r="A681" s="3"/>
      <c r="B681" s="4"/>
      <c r="C681" s="4"/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x14ac:dyDescent="0.2">
      <c r="A682" s="3"/>
      <c r="B682" s="4"/>
      <c r="C682" s="4"/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x14ac:dyDescent="0.2">
      <c r="A683" s="3"/>
      <c r="B683" s="4"/>
      <c r="C683" s="4"/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x14ac:dyDescent="0.2">
      <c r="A684" s="3"/>
      <c r="B684" s="4"/>
      <c r="C684" s="4"/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x14ac:dyDescent="0.2">
      <c r="A685" s="3"/>
      <c r="B685" s="4"/>
      <c r="C685" s="4"/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x14ac:dyDescent="0.2">
      <c r="A686" s="3"/>
      <c r="B686" s="4"/>
      <c r="C686" s="4"/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x14ac:dyDescent="0.2">
      <c r="A687" s="3"/>
      <c r="B687" s="4"/>
      <c r="C687" s="4"/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x14ac:dyDescent="0.2">
      <c r="A688" s="3"/>
      <c r="B688" s="4"/>
      <c r="C688" s="4"/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x14ac:dyDescent="0.2">
      <c r="A689" s="3"/>
      <c r="B689" s="4"/>
      <c r="C689" s="4"/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x14ac:dyDescent="0.2">
      <c r="A690" s="3"/>
      <c r="B690" s="4"/>
      <c r="C690" s="4"/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x14ac:dyDescent="0.2">
      <c r="A691" s="3"/>
      <c r="B691" s="4"/>
      <c r="C691" s="4"/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x14ac:dyDescent="0.2">
      <c r="A692" s="3"/>
      <c r="B692" s="4"/>
      <c r="C692" s="4"/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x14ac:dyDescent="0.2">
      <c r="A693" s="3"/>
      <c r="B693" s="4"/>
      <c r="C693" s="4"/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x14ac:dyDescent="0.2">
      <c r="A694" s="3"/>
      <c r="B694" s="4"/>
      <c r="C694" s="4"/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x14ac:dyDescent="0.2">
      <c r="A695" s="3"/>
      <c r="B695" s="4"/>
      <c r="C695" s="4"/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x14ac:dyDescent="0.2">
      <c r="A696" s="3"/>
      <c r="B696" s="4"/>
      <c r="C696" s="4"/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x14ac:dyDescent="0.2">
      <c r="A697" s="3"/>
      <c r="B697" s="4"/>
      <c r="C697" s="4"/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x14ac:dyDescent="0.2">
      <c r="A698" s="3"/>
      <c r="B698" s="4"/>
      <c r="C698" s="4"/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x14ac:dyDescent="0.2">
      <c r="A699" s="3"/>
      <c r="B699" s="4"/>
      <c r="C699" s="4"/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x14ac:dyDescent="0.2">
      <c r="A700" s="3"/>
      <c r="B700" s="4"/>
      <c r="C700" s="4"/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x14ac:dyDescent="0.2">
      <c r="A701" s="3"/>
      <c r="B701" s="4"/>
      <c r="C701" s="4"/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x14ac:dyDescent="0.2">
      <c r="A702" s="3"/>
      <c r="B702" s="4"/>
      <c r="C702" s="4"/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x14ac:dyDescent="0.2">
      <c r="A703" s="3"/>
      <c r="B703" s="4"/>
      <c r="C703" s="4"/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x14ac:dyDescent="0.2">
      <c r="A704" s="3"/>
      <c r="B704" s="4"/>
      <c r="C704" s="4"/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x14ac:dyDescent="0.2">
      <c r="A705" s="3"/>
      <c r="B705" s="4"/>
      <c r="C705" s="4"/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x14ac:dyDescent="0.2">
      <c r="A706" s="3"/>
      <c r="B706" s="4"/>
      <c r="C706" s="4"/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x14ac:dyDescent="0.2">
      <c r="A707" s="3"/>
      <c r="B707" s="4"/>
      <c r="C707" s="4"/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x14ac:dyDescent="0.2">
      <c r="A708" s="3"/>
      <c r="B708" s="4"/>
      <c r="C708" s="4"/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x14ac:dyDescent="0.2">
      <c r="A709" s="3"/>
      <c r="B709" s="4"/>
      <c r="C709" s="4"/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x14ac:dyDescent="0.2">
      <c r="A710" s="3"/>
      <c r="B710" s="4"/>
      <c r="C710" s="4"/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x14ac:dyDescent="0.2">
      <c r="A711" s="3"/>
      <c r="B711" s="4"/>
      <c r="C711" s="4"/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x14ac:dyDescent="0.2">
      <c r="A712" s="3"/>
      <c r="B712" s="4"/>
      <c r="C712" s="4"/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x14ac:dyDescent="0.2">
      <c r="A713" s="3"/>
      <c r="B713" s="4"/>
      <c r="C713" s="4"/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x14ac:dyDescent="0.2">
      <c r="A714" s="3"/>
      <c r="B714" s="4"/>
      <c r="C714" s="4"/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x14ac:dyDescent="0.2">
      <c r="A715" s="3"/>
      <c r="B715" s="4"/>
      <c r="C715" s="4"/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x14ac:dyDescent="0.2">
      <c r="A716" s="3"/>
      <c r="B716" s="4"/>
      <c r="C716" s="4"/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x14ac:dyDescent="0.2">
      <c r="A717" s="3"/>
      <c r="B717" s="4"/>
      <c r="C717" s="4"/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x14ac:dyDescent="0.2">
      <c r="A718" s="3"/>
      <c r="B718" s="4"/>
      <c r="C718" s="4"/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x14ac:dyDescent="0.2">
      <c r="A719" s="3"/>
      <c r="B719" s="4"/>
      <c r="C719" s="4"/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x14ac:dyDescent="0.2">
      <c r="A720" s="3"/>
      <c r="B720" s="4"/>
      <c r="C720" s="4"/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x14ac:dyDescent="0.2">
      <c r="A721" s="3"/>
      <c r="B721" s="4"/>
      <c r="C721" s="4"/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x14ac:dyDescent="0.2">
      <c r="A722" s="3"/>
      <c r="B722" s="4"/>
      <c r="C722" s="4"/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x14ac:dyDescent="0.2">
      <c r="A723" s="3"/>
      <c r="B723" s="4"/>
      <c r="C723" s="4"/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x14ac:dyDescent="0.2">
      <c r="A724" s="3"/>
      <c r="B724" s="4"/>
      <c r="C724" s="4"/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x14ac:dyDescent="0.2">
      <c r="A725" s="3"/>
      <c r="B725" s="4"/>
      <c r="C725" s="4"/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x14ac:dyDescent="0.2">
      <c r="A726" s="3"/>
      <c r="B726" s="4"/>
      <c r="C726" s="4"/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x14ac:dyDescent="0.2">
      <c r="A727" s="3"/>
      <c r="B727" s="4"/>
      <c r="C727" s="4"/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x14ac:dyDescent="0.2">
      <c r="A728" s="3"/>
      <c r="B728" s="4"/>
      <c r="C728" s="4"/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x14ac:dyDescent="0.2">
      <c r="A729" s="3"/>
      <c r="B729" s="4"/>
      <c r="C729" s="4"/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x14ac:dyDescent="0.2">
      <c r="A730" s="3"/>
      <c r="B730" s="4"/>
      <c r="C730" s="4"/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x14ac:dyDescent="0.2">
      <c r="A731" s="3"/>
      <c r="B731" s="4"/>
      <c r="C731" s="4"/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x14ac:dyDescent="0.2">
      <c r="A732" s="3"/>
      <c r="B732" s="4"/>
      <c r="C732" s="4"/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x14ac:dyDescent="0.2">
      <c r="A733" s="3"/>
      <c r="B733" s="4"/>
      <c r="C733" s="4"/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x14ac:dyDescent="0.2">
      <c r="A734" s="3"/>
      <c r="B734" s="4"/>
      <c r="C734" s="4"/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x14ac:dyDescent="0.2">
      <c r="A735" s="3"/>
      <c r="B735" s="4"/>
      <c r="C735" s="4"/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x14ac:dyDescent="0.2">
      <c r="A736" s="3"/>
      <c r="B736" s="4"/>
      <c r="C736" s="4"/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x14ac:dyDescent="0.2">
      <c r="A737" s="3"/>
      <c r="B737" s="4"/>
      <c r="C737" s="4"/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x14ac:dyDescent="0.2">
      <c r="A738" s="3"/>
      <c r="B738" s="4"/>
      <c r="C738" s="4"/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x14ac:dyDescent="0.2">
      <c r="A739" s="3"/>
      <c r="B739" s="4"/>
      <c r="C739" s="4"/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x14ac:dyDescent="0.2">
      <c r="A740" s="3"/>
      <c r="B740" s="4"/>
      <c r="C740" s="4"/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x14ac:dyDescent="0.2">
      <c r="A741" s="3"/>
      <c r="B741" s="4"/>
      <c r="C741" s="4"/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x14ac:dyDescent="0.2">
      <c r="A742" s="3"/>
      <c r="B742" s="4"/>
      <c r="C742" s="4"/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x14ac:dyDescent="0.2">
      <c r="A743" s="3"/>
      <c r="B743" s="4"/>
      <c r="C743" s="4"/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x14ac:dyDescent="0.2">
      <c r="A744" s="3"/>
      <c r="B744" s="4"/>
      <c r="C744" s="4"/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x14ac:dyDescent="0.2">
      <c r="A745" s="3"/>
      <c r="B745" s="4"/>
      <c r="C745" s="4"/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x14ac:dyDescent="0.2">
      <c r="A746" s="3"/>
      <c r="B746" s="4"/>
      <c r="C746" s="4"/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x14ac:dyDescent="0.2">
      <c r="A747" s="3"/>
      <c r="B747" s="4"/>
      <c r="C747" s="4"/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x14ac:dyDescent="0.2">
      <c r="A748" s="3"/>
      <c r="B748" s="4"/>
      <c r="C748" s="4"/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x14ac:dyDescent="0.2">
      <c r="A749" s="3"/>
      <c r="B749" s="4"/>
      <c r="C749" s="4"/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x14ac:dyDescent="0.2">
      <c r="A750" s="3"/>
      <c r="B750" s="4"/>
      <c r="C750" s="4"/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x14ac:dyDescent="0.2">
      <c r="A751" s="3"/>
      <c r="B751" s="4"/>
      <c r="C751" s="4"/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x14ac:dyDescent="0.2">
      <c r="A752" s="3"/>
      <c r="B752" s="4"/>
      <c r="C752" s="4"/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x14ac:dyDescent="0.2">
      <c r="A753" s="3"/>
      <c r="B753" s="4"/>
      <c r="C753" s="4"/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x14ac:dyDescent="0.2">
      <c r="A754" s="3"/>
      <c r="B754" s="4"/>
      <c r="C754" s="4"/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x14ac:dyDescent="0.2">
      <c r="A755" s="3"/>
      <c r="B755" s="4"/>
      <c r="C755" s="4"/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x14ac:dyDescent="0.2">
      <c r="A756" s="3"/>
      <c r="B756" s="4"/>
      <c r="C756" s="4"/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x14ac:dyDescent="0.2">
      <c r="A757" s="3"/>
      <c r="B757" s="4"/>
      <c r="C757" s="4"/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x14ac:dyDescent="0.2">
      <c r="A758" s="3"/>
      <c r="B758" s="4"/>
      <c r="C758" s="4"/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x14ac:dyDescent="0.2">
      <c r="A759" s="3"/>
      <c r="B759" s="4"/>
      <c r="C759" s="4"/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x14ac:dyDescent="0.2">
      <c r="A760" s="3"/>
      <c r="B760" s="4"/>
      <c r="C760" s="4"/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x14ac:dyDescent="0.2">
      <c r="A761" s="3"/>
      <c r="B761" s="4"/>
      <c r="C761" s="4"/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x14ac:dyDescent="0.2">
      <c r="A762" s="3"/>
      <c r="B762" s="4"/>
      <c r="C762" s="4"/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x14ac:dyDescent="0.2">
      <c r="A763" s="3"/>
      <c r="B763" s="4"/>
      <c r="C763" s="4"/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x14ac:dyDescent="0.2">
      <c r="A764" s="3"/>
      <c r="B764" s="4"/>
      <c r="C764" s="4"/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x14ac:dyDescent="0.2">
      <c r="A765" s="3"/>
      <c r="B765" s="4"/>
      <c r="C765" s="4"/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x14ac:dyDescent="0.2">
      <c r="A766" s="3"/>
      <c r="B766" s="4"/>
      <c r="C766" s="4"/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x14ac:dyDescent="0.2">
      <c r="A767" s="3"/>
      <c r="B767" s="4"/>
      <c r="C767" s="4"/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x14ac:dyDescent="0.2">
      <c r="A768" s="3"/>
      <c r="B768" s="4"/>
      <c r="C768" s="4"/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x14ac:dyDescent="0.2">
      <c r="A769" s="3"/>
      <c r="B769" s="4"/>
      <c r="C769" s="4"/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x14ac:dyDescent="0.2">
      <c r="A770" s="3"/>
      <c r="B770" s="4"/>
      <c r="C770" s="4"/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x14ac:dyDescent="0.2">
      <c r="A771" s="3"/>
      <c r="B771" s="4"/>
      <c r="C771" s="4"/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x14ac:dyDescent="0.2">
      <c r="A772" s="3"/>
      <c r="B772" s="4"/>
      <c r="C772" s="4"/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x14ac:dyDescent="0.2">
      <c r="A773" s="3"/>
      <c r="B773" s="4"/>
      <c r="C773" s="4"/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x14ac:dyDescent="0.2">
      <c r="A774" s="3"/>
      <c r="B774" s="4"/>
      <c r="C774" s="4"/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x14ac:dyDescent="0.2">
      <c r="A775" s="3"/>
      <c r="B775" s="4"/>
      <c r="C775" s="4"/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x14ac:dyDescent="0.2">
      <c r="A776" s="3"/>
      <c r="B776" s="4"/>
      <c r="C776" s="4"/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x14ac:dyDescent="0.2">
      <c r="A777" s="3"/>
      <c r="B777" s="4"/>
      <c r="C777" s="4"/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x14ac:dyDescent="0.2">
      <c r="A778" s="3"/>
      <c r="B778" s="4"/>
      <c r="C778" s="4"/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x14ac:dyDescent="0.2">
      <c r="A779" s="3"/>
      <c r="B779" s="4"/>
      <c r="C779" s="4"/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x14ac:dyDescent="0.2">
      <c r="A780" s="3"/>
      <c r="B780" s="4"/>
      <c r="C780" s="4"/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x14ac:dyDescent="0.2">
      <c r="A781" s="3"/>
      <c r="B781" s="4"/>
      <c r="C781" s="4"/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x14ac:dyDescent="0.2">
      <c r="A782" s="3"/>
      <c r="B782" s="4"/>
      <c r="C782" s="4"/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x14ac:dyDescent="0.2">
      <c r="A783" s="3"/>
      <c r="B783" s="4"/>
      <c r="C783" s="4"/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x14ac:dyDescent="0.2">
      <c r="A784" s="3"/>
      <c r="B784" s="4"/>
      <c r="C784" s="4"/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x14ac:dyDescent="0.2">
      <c r="A785" s="3"/>
      <c r="B785" s="4"/>
      <c r="C785" s="4"/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x14ac:dyDescent="0.2">
      <c r="A786" s="3"/>
      <c r="B786" s="4"/>
      <c r="C786" s="4"/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x14ac:dyDescent="0.2">
      <c r="A787" s="3"/>
      <c r="B787" s="4"/>
      <c r="C787" s="4"/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x14ac:dyDescent="0.2">
      <c r="A788" s="3"/>
      <c r="B788" s="4"/>
      <c r="C788" s="4"/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x14ac:dyDescent="0.2">
      <c r="A789" s="3"/>
      <c r="B789" s="4"/>
      <c r="C789" s="4"/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x14ac:dyDescent="0.2">
      <c r="A790" s="3"/>
      <c r="B790" s="4"/>
      <c r="C790" s="4"/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x14ac:dyDescent="0.2">
      <c r="A791" s="3"/>
      <c r="B791" s="4"/>
      <c r="C791" s="4"/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x14ac:dyDescent="0.2">
      <c r="A792" s="3"/>
      <c r="B792" s="4"/>
      <c r="C792" s="4"/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x14ac:dyDescent="0.2">
      <c r="A793" s="3"/>
      <c r="B793" s="4"/>
      <c r="C793" s="4"/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x14ac:dyDescent="0.2">
      <c r="A794" s="3"/>
      <c r="B794" s="4"/>
      <c r="C794" s="4"/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x14ac:dyDescent="0.2">
      <c r="A795" s="3"/>
      <c r="B795" s="4"/>
      <c r="C795" s="4"/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x14ac:dyDescent="0.2">
      <c r="A796" s="3"/>
      <c r="B796" s="4"/>
      <c r="C796" s="4"/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x14ac:dyDescent="0.2">
      <c r="A797" s="3"/>
      <c r="B797" s="4"/>
      <c r="C797" s="4"/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x14ac:dyDescent="0.2">
      <c r="A798" s="3"/>
      <c r="B798" s="4"/>
      <c r="C798" s="4"/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x14ac:dyDescent="0.2">
      <c r="A799" s="3"/>
      <c r="B799" s="4"/>
      <c r="C799" s="4"/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x14ac:dyDescent="0.2">
      <c r="A800" s="3"/>
      <c r="B800" s="4"/>
      <c r="C800" s="4"/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x14ac:dyDescent="0.2">
      <c r="A801" s="3"/>
      <c r="B801" s="4"/>
      <c r="C801" s="4"/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x14ac:dyDescent="0.2">
      <c r="A802" s="3"/>
      <c r="B802" s="4"/>
      <c r="C802" s="4"/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x14ac:dyDescent="0.2">
      <c r="A803" s="3"/>
      <c r="B803" s="4"/>
      <c r="C803" s="4"/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x14ac:dyDescent="0.2">
      <c r="A804" s="3"/>
      <c r="B804" s="4"/>
      <c r="C804" s="4"/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x14ac:dyDescent="0.2">
      <c r="A805" s="3"/>
      <c r="B805" s="4"/>
      <c r="C805" s="4"/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x14ac:dyDescent="0.2">
      <c r="A806" s="3"/>
      <c r="B806" s="4"/>
      <c r="C806" s="4"/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x14ac:dyDescent="0.2">
      <c r="A807" s="3"/>
      <c r="B807" s="4"/>
      <c r="C807" s="4"/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x14ac:dyDescent="0.2">
      <c r="A808" s="3"/>
      <c r="B808" s="4"/>
      <c r="C808" s="4"/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x14ac:dyDescent="0.2">
      <c r="A809" s="3"/>
      <c r="B809" s="4"/>
      <c r="C809" s="4"/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x14ac:dyDescent="0.2">
      <c r="A810" s="3"/>
      <c r="B810" s="4"/>
      <c r="C810" s="4"/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x14ac:dyDescent="0.2">
      <c r="A811" s="3"/>
      <c r="B811" s="4"/>
      <c r="C811" s="4"/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x14ac:dyDescent="0.2">
      <c r="A812" s="3"/>
      <c r="B812" s="4"/>
      <c r="C812" s="4"/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x14ac:dyDescent="0.2">
      <c r="A813" s="3"/>
      <c r="B813" s="4"/>
      <c r="C813" s="4"/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x14ac:dyDescent="0.2">
      <c r="A814" s="3"/>
      <c r="B814" s="4"/>
      <c r="C814" s="4"/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x14ac:dyDescent="0.2">
      <c r="A815" s="3"/>
      <c r="B815" s="4"/>
      <c r="C815" s="4"/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x14ac:dyDescent="0.2">
      <c r="A816" s="3"/>
      <c r="B816" s="4"/>
      <c r="C816" s="4"/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x14ac:dyDescent="0.2">
      <c r="A817" s="3"/>
      <c r="B817" s="4"/>
      <c r="C817" s="4"/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x14ac:dyDescent="0.2">
      <c r="A818" s="3"/>
      <c r="B818" s="4"/>
      <c r="C818" s="4"/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x14ac:dyDescent="0.2">
      <c r="A819" s="3"/>
      <c r="B819" s="4"/>
      <c r="C819" s="4"/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x14ac:dyDescent="0.2">
      <c r="A820" s="3"/>
      <c r="B820" s="4"/>
      <c r="C820" s="4"/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x14ac:dyDescent="0.2">
      <c r="A821" s="3"/>
      <c r="B821" s="4"/>
      <c r="C821" s="4"/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x14ac:dyDescent="0.2">
      <c r="A822" s="3"/>
      <c r="B822" s="4"/>
      <c r="C822" s="4"/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x14ac:dyDescent="0.2">
      <c r="A823" s="3"/>
      <c r="B823" s="4"/>
      <c r="C823" s="4"/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x14ac:dyDescent="0.2">
      <c r="A824" s="3"/>
      <c r="B824" s="4"/>
      <c r="C824" s="4"/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x14ac:dyDescent="0.2">
      <c r="A825" s="3"/>
      <c r="B825" s="4"/>
      <c r="C825" s="4"/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x14ac:dyDescent="0.2">
      <c r="A826" s="3"/>
      <c r="B826" s="4"/>
      <c r="C826" s="4"/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x14ac:dyDescent="0.2">
      <c r="A827" s="3"/>
      <c r="B827" s="4"/>
      <c r="C827" s="4"/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x14ac:dyDescent="0.2">
      <c r="A828" s="3"/>
      <c r="B828" s="4"/>
      <c r="C828" s="4"/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x14ac:dyDescent="0.2">
      <c r="A829" s="3"/>
      <c r="B829" s="4"/>
      <c r="C829" s="4"/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x14ac:dyDescent="0.2">
      <c r="A830" s="3"/>
      <c r="B830" s="4"/>
      <c r="C830" s="4"/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x14ac:dyDescent="0.2">
      <c r="A831" s="3"/>
      <c r="B831" s="4"/>
      <c r="C831" s="4"/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x14ac:dyDescent="0.2">
      <c r="A832" s="3"/>
      <c r="B832" s="4"/>
      <c r="C832" s="4"/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x14ac:dyDescent="0.2">
      <c r="A833" s="3"/>
      <c r="B833" s="4"/>
      <c r="C833" s="4"/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x14ac:dyDescent="0.2">
      <c r="A834" s="3"/>
      <c r="B834" s="4"/>
      <c r="C834" s="4"/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x14ac:dyDescent="0.2">
      <c r="A835" s="3"/>
      <c r="B835" s="4"/>
      <c r="C835" s="4"/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x14ac:dyDescent="0.2">
      <c r="A836" s="3"/>
      <c r="B836" s="4"/>
      <c r="C836" s="4"/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x14ac:dyDescent="0.2">
      <c r="A837" s="3"/>
      <c r="B837" s="4"/>
      <c r="C837" s="4"/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x14ac:dyDescent="0.2">
      <c r="A838" s="3"/>
      <c r="B838" s="4"/>
      <c r="C838" s="4"/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x14ac:dyDescent="0.2">
      <c r="A839" s="3"/>
      <c r="B839" s="4"/>
      <c r="C839" s="4"/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x14ac:dyDescent="0.2">
      <c r="A840" s="3"/>
      <c r="B840" s="4"/>
      <c r="C840" s="4"/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x14ac:dyDescent="0.2">
      <c r="A841" s="3"/>
      <c r="B841" s="4"/>
      <c r="C841" s="4"/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x14ac:dyDescent="0.2">
      <c r="A842" s="3"/>
      <c r="B842" s="4"/>
      <c r="C842" s="4"/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x14ac:dyDescent="0.2">
      <c r="A843" s="3"/>
      <c r="B843" s="4"/>
      <c r="C843" s="4"/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x14ac:dyDescent="0.2">
      <c r="A844" s="3"/>
      <c r="B844" s="4"/>
      <c r="C844" s="4"/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x14ac:dyDescent="0.2">
      <c r="A845" s="3"/>
      <c r="B845" s="4"/>
      <c r="C845" s="4"/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x14ac:dyDescent="0.2">
      <c r="A846" s="3"/>
      <c r="B846" s="4"/>
      <c r="C846" s="4"/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x14ac:dyDescent="0.2">
      <c r="A847" s="3"/>
      <c r="B847" s="4"/>
      <c r="C847" s="4"/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x14ac:dyDescent="0.2">
      <c r="A848" s="3"/>
      <c r="B848" s="4"/>
      <c r="C848" s="4"/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x14ac:dyDescent="0.2">
      <c r="A849" s="3"/>
      <c r="B849" s="4"/>
      <c r="C849" s="4"/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x14ac:dyDescent="0.2">
      <c r="A850" s="3"/>
      <c r="B850" s="4"/>
      <c r="C850" s="4"/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x14ac:dyDescent="0.2">
      <c r="A851" s="3"/>
      <c r="B851" s="4"/>
      <c r="C851" s="4"/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x14ac:dyDescent="0.2">
      <c r="A852" s="3"/>
      <c r="B852" s="4"/>
      <c r="C852" s="4"/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x14ac:dyDescent="0.2">
      <c r="A853" s="3"/>
      <c r="B853" s="4"/>
      <c r="C853" s="4"/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x14ac:dyDescent="0.2">
      <c r="A854" s="3"/>
      <c r="B854" s="4"/>
      <c r="C854" s="4"/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x14ac:dyDescent="0.2">
      <c r="A855" s="3"/>
      <c r="B855" s="4"/>
      <c r="C855" s="4"/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x14ac:dyDescent="0.2">
      <c r="A856" s="3"/>
      <c r="B856" s="4"/>
      <c r="C856" s="4"/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x14ac:dyDescent="0.2">
      <c r="A857" s="3"/>
      <c r="B857" s="4"/>
      <c r="C857" s="4"/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x14ac:dyDescent="0.2">
      <c r="A858" s="3"/>
      <c r="B858" s="4"/>
      <c r="C858" s="4"/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x14ac:dyDescent="0.2">
      <c r="A859" s="3"/>
      <c r="B859" s="4"/>
      <c r="C859" s="4"/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x14ac:dyDescent="0.2">
      <c r="A860" s="3"/>
      <c r="B860" s="4"/>
      <c r="C860" s="4"/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x14ac:dyDescent="0.2">
      <c r="A861" s="3"/>
      <c r="B861" s="4"/>
      <c r="C861" s="4"/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x14ac:dyDescent="0.2">
      <c r="A862" s="3"/>
      <c r="B862" s="4"/>
      <c r="C862" s="4"/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x14ac:dyDescent="0.2">
      <c r="A863" s="3"/>
      <c r="B863" s="4"/>
      <c r="C863" s="4"/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x14ac:dyDescent="0.2">
      <c r="A864" s="3"/>
      <c r="B864" s="4"/>
      <c r="C864" s="4"/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x14ac:dyDescent="0.2">
      <c r="A865" s="3"/>
      <c r="B865" s="4"/>
      <c r="C865" s="4"/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x14ac:dyDescent="0.2">
      <c r="A866" s="3"/>
      <c r="B866" s="4"/>
      <c r="C866" s="4"/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x14ac:dyDescent="0.2">
      <c r="A867" s="3"/>
      <c r="B867" s="4"/>
      <c r="C867" s="4"/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x14ac:dyDescent="0.2">
      <c r="A868" s="3"/>
      <c r="B868" s="4"/>
      <c r="C868" s="4"/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x14ac:dyDescent="0.2">
      <c r="A869" s="3"/>
      <c r="B869" s="4"/>
      <c r="C869" s="4"/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x14ac:dyDescent="0.2">
      <c r="A870" s="3"/>
      <c r="B870" s="4"/>
      <c r="C870" s="4"/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x14ac:dyDescent="0.2">
      <c r="A871" s="3"/>
      <c r="B871" s="4"/>
      <c r="C871" s="4"/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x14ac:dyDescent="0.2">
      <c r="A872" s="3"/>
      <c r="B872" s="4"/>
      <c r="C872" s="4"/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x14ac:dyDescent="0.2">
      <c r="A873" s="3"/>
      <c r="B873" s="4"/>
      <c r="C873" s="4"/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x14ac:dyDescent="0.2">
      <c r="A874" s="3"/>
      <c r="B874" s="4"/>
      <c r="C874" s="4"/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x14ac:dyDescent="0.2">
      <c r="A875" s="3"/>
      <c r="B875" s="4"/>
      <c r="C875" s="4"/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x14ac:dyDescent="0.2">
      <c r="A876" s="3"/>
      <c r="B876" s="4"/>
      <c r="C876" s="4"/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x14ac:dyDescent="0.2">
      <c r="A877" s="3"/>
      <c r="B877" s="4"/>
      <c r="C877" s="4"/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x14ac:dyDescent="0.2">
      <c r="A878" s="3"/>
      <c r="B878" s="4"/>
      <c r="C878" s="4"/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x14ac:dyDescent="0.2">
      <c r="A879" s="3"/>
      <c r="B879" s="4"/>
      <c r="C879" s="4"/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x14ac:dyDescent="0.2">
      <c r="A880" s="3"/>
      <c r="B880" s="4"/>
      <c r="C880" s="4"/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x14ac:dyDescent="0.2">
      <c r="A881" s="3"/>
      <c r="B881" s="4"/>
      <c r="C881" s="4"/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x14ac:dyDescent="0.2">
      <c r="A882" s="3"/>
      <c r="B882" s="4"/>
      <c r="C882" s="4"/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x14ac:dyDescent="0.2">
      <c r="A883" s="3"/>
      <c r="B883" s="4"/>
      <c r="C883" s="4"/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x14ac:dyDescent="0.2">
      <c r="A884" s="3"/>
      <c r="B884" s="4"/>
      <c r="C884" s="4"/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x14ac:dyDescent="0.2">
      <c r="A885" s="3"/>
      <c r="B885" s="4"/>
      <c r="C885" s="4"/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x14ac:dyDescent="0.2">
      <c r="A886" s="3"/>
      <c r="B886" s="4"/>
      <c r="C886" s="4"/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x14ac:dyDescent="0.2">
      <c r="A887" s="3"/>
      <c r="B887" s="4"/>
      <c r="C887" s="4"/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x14ac:dyDescent="0.2">
      <c r="A888" s="3"/>
      <c r="B888" s="4"/>
      <c r="C888" s="4"/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x14ac:dyDescent="0.2">
      <c r="A889" s="3"/>
      <c r="B889" s="4"/>
      <c r="C889" s="4"/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x14ac:dyDescent="0.2">
      <c r="A890" s="3"/>
      <c r="B890" s="4"/>
      <c r="C890" s="4"/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x14ac:dyDescent="0.2">
      <c r="A891" s="3"/>
      <c r="B891" s="4"/>
      <c r="C891" s="4"/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x14ac:dyDescent="0.2">
      <c r="A892" s="3"/>
      <c r="B892" s="4"/>
      <c r="C892" s="4"/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x14ac:dyDescent="0.2">
      <c r="A893" s="3"/>
      <c r="B893" s="4"/>
      <c r="C893" s="4"/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x14ac:dyDescent="0.2">
      <c r="A894" s="3"/>
      <c r="B894" s="4"/>
      <c r="C894" s="4"/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x14ac:dyDescent="0.2">
      <c r="A895" s="3"/>
      <c r="B895" s="4"/>
      <c r="C895" s="4"/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x14ac:dyDescent="0.2">
      <c r="A896" s="3"/>
      <c r="B896" s="4"/>
      <c r="C896" s="4"/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x14ac:dyDescent="0.2">
      <c r="A897" s="3"/>
      <c r="B897" s="4"/>
      <c r="C897" s="4"/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x14ac:dyDescent="0.2">
      <c r="A898" s="3"/>
      <c r="B898" s="4"/>
      <c r="C898" s="4"/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x14ac:dyDescent="0.2">
      <c r="A899" s="3"/>
      <c r="B899" s="4"/>
      <c r="C899" s="4"/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x14ac:dyDescent="0.2">
      <c r="A900" s="3"/>
      <c r="B900" s="4"/>
      <c r="C900" s="4"/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x14ac:dyDescent="0.2">
      <c r="A901" s="3"/>
      <c r="B901" s="4"/>
      <c r="C901" s="4"/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x14ac:dyDescent="0.2">
      <c r="A902" s="3"/>
      <c r="B902" s="4"/>
      <c r="C902" s="4"/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x14ac:dyDescent="0.2">
      <c r="A903" s="3"/>
      <c r="B903" s="4"/>
      <c r="C903" s="4"/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x14ac:dyDescent="0.2">
      <c r="A904" s="3"/>
      <c r="B904" s="4"/>
      <c r="C904" s="4"/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x14ac:dyDescent="0.2">
      <c r="A905" s="3"/>
      <c r="B905" s="4"/>
      <c r="C905" s="4"/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x14ac:dyDescent="0.2">
      <c r="A906" s="3"/>
      <c r="B906" s="4"/>
      <c r="C906" s="4"/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x14ac:dyDescent="0.2">
      <c r="A907" s="3"/>
      <c r="B907" s="4"/>
      <c r="C907" s="4"/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x14ac:dyDescent="0.2">
      <c r="A908" s="3"/>
      <c r="B908" s="4"/>
      <c r="C908" s="4"/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x14ac:dyDescent="0.2">
      <c r="A909" s="3"/>
      <c r="B909" s="4"/>
      <c r="C909" s="4"/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x14ac:dyDescent="0.2">
      <c r="A910" s="3"/>
      <c r="B910" s="4"/>
      <c r="C910" s="4"/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x14ac:dyDescent="0.2">
      <c r="A911" s="3"/>
      <c r="B911" s="4"/>
      <c r="C911" s="4"/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x14ac:dyDescent="0.2">
      <c r="A912" s="3"/>
      <c r="B912" s="4"/>
      <c r="C912" s="4"/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x14ac:dyDescent="0.2">
      <c r="A913" s="3"/>
      <c r="B913" s="4"/>
      <c r="C913" s="4"/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x14ac:dyDescent="0.2">
      <c r="A914" s="3"/>
      <c r="B914" s="4"/>
      <c r="C914" s="4"/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x14ac:dyDescent="0.2">
      <c r="A915" s="3"/>
      <c r="B915" s="4"/>
      <c r="C915" s="4"/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x14ac:dyDescent="0.2">
      <c r="A916" s="3"/>
      <c r="B916" s="4"/>
      <c r="C916" s="4"/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x14ac:dyDescent="0.2">
      <c r="A917" s="3"/>
      <c r="B917" s="4"/>
      <c r="C917" s="4"/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x14ac:dyDescent="0.2">
      <c r="A918" s="3"/>
      <c r="B918" s="4"/>
      <c r="C918" s="4"/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x14ac:dyDescent="0.2">
      <c r="A919" s="3"/>
      <c r="B919" s="4"/>
      <c r="C919" s="4"/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x14ac:dyDescent="0.2">
      <c r="A920" s="3"/>
      <c r="B920" s="4"/>
      <c r="C920" s="4"/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x14ac:dyDescent="0.2">
      <c r="A921" s="3"/>
      <c r="B921" s="4"/>
      <c r="C921" s="4"/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x14ac:dyDescent="0.2">
      <c r="A922" s="3"/>
      <c r="B922" s="4"/>
      <c r="C922" s="4"/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x14ac:dyDescent="0.2">
      <c r="A923" s="3"/>
      <c r="B923" s="4"/>
      <c r="C923" s="4"/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x14ac:dyDescent="0.2">
      <c r="A924" s="3"/>
      <c r="B924" s="4"/>
      <c r="C924" s="4"/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x14ac:dyDescent="0.2">
      <c r="A925" s="3"/>
      <c r="B925" s="4"/>
      <c r="C925" s="4"/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x14ac:dyDescent="0.2">
      <c r="A926" s="3"/>
      <c r="B926" s="4"/>
      <c r="C926" s="4"/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x14ac:dyDescent="0.2">
      <c r="A927" s="3"/>
      <c r="B927" s="4"/>
      <c r="C927" s="4"/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x14ac:dyDescent="0.2">
      <c r="A928" s="3"/>
      <c r="B928" s="4"/>
      <c r="C928" s="4"/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x14ac:dyDescent="0.2">
      <c r="A929" s="3"/>
      <c r="B929" s="4"/>
      <c r="C929" s="4"/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x14ac:dyDescent="0.2">
      <c r="A930" s="3"/>
      <c r="B930" s="4"/>
      <c r="C930" s="4"/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x14ac:dyDescent="0.2">
      <c r="A931" s="3"/>
      <c r="B931" s="4"/>
      <c r="C931" s="4"/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x14ac:dyDescent="0.2">
      <c r="A932" s="3"/>
      <c r="B932" s="4"/>
      <c r="C932" s="4"/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x14ac:dyDescent="0.2">
      <c r="A933" s="3"/>
      <c r="B933" s="4"/>
      <c r="C933" s="4"/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x14ac:dyDescent="0.2">
      <c r="A934" s="3"/>
      <c r="B934" s="4"/>
      <c r="C934" s="4"/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x14ac:dyDescent="0.2">
      <c r="A935" s="3"/>
      <c r="B935" s="4"/>
      <c r="C935" s="4"/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x14ac:dyDescent="0.2">
      <c r="A936" s="3"/>
      <c r="B936" s="4"/>
      <c r="C936" s="4"/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x14ac:dyDescent="0.2">
      <c r="A937" s="3"/>
      <c r="B937" s="4"/>
      <c r="C937" s="4"/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x14ac:dyDescent="0.2">
      <c r="A938" s="3"/>
      <c r="B938" s="4"/>
      <c r="C938" s="4"/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x14ac:dyDescent="0.2">
      <c r="A939" s="3"/>
      <c r="B939" s="4"/>
      <c r="C939" s="4"/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x14ac:dyDescent="0.2">
      <c r="A940" s="3"/>
      <c r="B940" s="4"/>
      <c r="C940" s="4"/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x14ac:dyDescent="0.2">
      <c r="A941" s="3"/>
      <c r="B941" s="4"/>
      <c r="C941" s="4"/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x14ac:dyDescent="0.2">
      <c r="A942" s="3"/>
      <c r="B942" s="4"/>
      <c r="C942" s="4"/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x14ac:dyDescent="0.2">
      <c r="A943" s="3"/>
      <c r="B943" s="4"/>
      <c r="C943" s="4"/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x14ac:dyDescent="0.2">
      <c r="A944" s="3"/>
      <c r="B944" s="4"/>
      <c r="C944" s="4"/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x14ac:dyDescent="0.2">
      <c r="A945" s="3"/>
      <c r="B945" s="4"/>
      <c r="C945" s="4"/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x14ac:dyDescent="0.2">
      <c r="A946" s="3"/>
      <c r="B946" s="4"/>
      <c r="C946" s="4"/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x14ac:dyDescent="0.2">
      <c r="A947" s="3"/>
      <c r="B947" s="4"/>
      <c r="C947" s="4"/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x14ac:dyDescent="0.2">
      <c r="A948" s="3"/>
      <c r="B948" s="4"/>
      <c r="C948" s="4"/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x14ac:dyDescent="0.2">
      <c r="A949" s="3"/>
      <c r="B949" s="4"/>
      <c r="C949" s="4"/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x14ac:dyDescent="0.2">
      <c r="A950" s="3"/>
      <c r="B950" s="4"/>
      <c r="C950" s="4"/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x14ac:dyDescent="0.2">
      <c r="A951" s="3"/>
      <c r="B951" s="4"/>
      <c r="C951" s="4"/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x14ac:dyDescent="0.2">
      <c r="A952" s="3"/>
      <c r="B952" s="4"/>
      <c r="C952" s="4"/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x14ac:dyDescent="0.2">
      <c r="A953" s="3"/>
      <c r="B953" s="4"/>
      <c r="C953" s="4"/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x14ac:dyDescent="0.2">
      <c r="A954" s="3"/>
      <c r="B954" s="4"/>
      <c r="C954" s="4"/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x14ac:dyDescent="0.2">
      <c r="A955" s="3"/>
      <c r="B955" s="4"/>
      <c r="C955" s="4"/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x14ac:dyDescent="0.2">
      <c r="A956" s="3"/>
      <c r="B956" s="4"/>
      <c r="C956" s="4"/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x14ac:dyDescent="0.2">
      <c r="A957" s="3"/>
      <c r="B957" s="4"/>
      <c r="C957" s="4"/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x14ac:dyDescent="0.2">
      <c r="A958" s="3"/>
      <c r="B958" s="4"/>
      <c r="C958" s="4"/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x14ac:dyDescent="0.2">
      <c r="A959" s="3"/>
      <c r="B959" s="4"/>
      <c r="C959" s="4"/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x14ac:dyDescent="0.2">
      <c r="A960" s="3"/>
      <c r="B960" s="4"/>
      <c r="C960" s="4"/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x14ac:dyDescent="0.2">
      <c r="A961" s="3"/>
      <c r="B961" s="4"/>
      <c r="C961" s="4"/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x14ac:dyDescent="0.2">
      <c r="A962" s="3"/>
      <c r="B962" s="4"/>
      <c r="C962" s="4"/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x14ac:dyDescent="0.2">
      <c r="A963" s="3"/>
      <c r="B963" s="4"/>
      <c r="C963" s="4"/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x14ac:dyDescent="0.2">
      <c r="A964" s="3"/>
      <c r="B964" s="4"/>
      <c r="C964" s="4"/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x14ac:dyDescent="0.2">
      <c r="A965" s="3"/>
      <c r="B965" s="4"/>
      <c r="C965" s="4"/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x14ac:dyDescent="0.2">
      <c r="A966" s="3"/>
      <c r="B966" s="4"/>
      <c r="C966" s="4"/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x14ac:dyDescent="0.2">
      <c r="A967" s="3"/>
      <c r="B967" s="4"/>
      <c r="C967" s="4"/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x14ac:dyDescent="0.2">
      <c r="A968" s="3"/>
      <c r="B968" s="4"/>
      <c r="C968" s="4"/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x14ac:dyDescent="0.2">
      <c r="A969" s="3"/>
      <c r="B969" s="4"/>
      <c r="C969" s="4"/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x14ac:dyDescent="0.2">
      <c r="A970" s="3"/>
      <c r="B970" s="4"/>
      <c r="C970" s="4"/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x14ac:dyDescent="0.2">
      <c r="A971" s="3"/>
      <c r="B971" s="4"/>
      <c r="C971" s="4"/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x14ac:dyDescent="0.2">
      <c r="A972" s="3"/>
      <c r="B972" s="4"/>
      <c r="C972" s="4"/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x14ac:dyDescent="0.2">
      <c r="A973" s="3"/>
      <c r="B973" s="4"/>
      <c r="C973" s="4"/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x14ac:dyDescent="0.2">
      <c r="A974" s="3"/>
      <c r="B974" s="4"/>
      <c r="C974" s="4"/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x14ac:dyDescent="0.2">
      <c r="A975" s="3"/>
      <c r="B975" s="4"/>
      <c r="C975" s="4"/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x14ac:dyDescent="0.2">
      <c r="A976" s="3"/>
      <c r="B976" s="4"/>
      <c r="C976" s="4"/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x14ac:dyDescent="0.2">
      <c r="A977" s="3"/>
      <c r="B977" s="4"/>
      <c r="C977" s="4"/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x14ac:dyDescent="0.2">
      <c r="A978" s="3"/>
      <c r="B978" s="4"/>
      <c r="C978" s="4"/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x14ac:dyDescent="0.2">
      <c r="A979" s="3"/>
      <c r="B979" s="4"/>
      <c r="C979" s="4"/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x14ac:dyDescent="0.2">
      <c r="A980" s="3"/>
      <c r="B980" s="4"/>
      <c r="C980" s="4"/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x14ac:dyDescent="0.2">
      <c r="A981" s="3"/>
      <c r="B981" s="4"/>
      <c r="C981" s="4"/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x14ac:dyDescent="0.2">
      <c r="A982" s="3"/>
      <c r="B982" s="4"/>
      <c r="C982" s="4"/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x14ac:dyDescent="0.2">
      <c r="A983" s="3"/>
      <c r="B983" s="4"/>
      <c r="C983" s="4"/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x14ac:dyDescent="0.2">
      <c r="A984" s="3"/>
      <c r="B984" s="4"/>
      <c r="C984" s="4"/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x14ac:dyDescent="0.2">
      <c r="A985" s="3"/>
      <c r="B985" s="4"/>
      <c r="C985" s="4"/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x14ac:dyDescent="0.2">
      <c r="A986" s="3"/>
      <c r="B986" s="4"/>
      <c r="C986" s="4"/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x14ac:dyDescent="0.2">
      <c r="A987" s="3"/>
      <c r="B987" s="4"/>
      <c r="C987" s="4"/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x14ac:dyDescent="0.2">
      <c r="A988" s="3"/>
      <c r="B988" s="4"/>
      <c r="C988" s="4"/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x14ac:dyDescent="0.2">
      <c r="A989" s="3"/>
      <c r="B989" s="4"/>
      <c r="C989" s="4"/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x14ac:dyDescent="0.2">
      <c r="A990" s="3"/>
      <c r="B990" s="4"/>
      <c r="C990" s="4"/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x14ac:dyDescent="0.2">
      <c r="A991" s="3"/>
      <c r="B991" s="4"/>
      <c r="C991" s="4"/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x14ac:dyDescent="0.2">
      <c r="A992" s="3"/>
      <c r="B992" s="4"/>
      <c r="C992" s="4"/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x14ac:dyDescent="0.2">
      <c r="A993" s="3"/>
      <c r="B993" s="4"/>
      <c r="C993" s="4"/>
      <c r="D993" s="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x14ac:dyDescent="0.2">
      <c r="A994" s="3"/>
      <c r="B994" s="4"/>
      <c r="C994" s="4"/>
      <c r="D994" s="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x14ac:dyDescent="0.2">
      <c r="A995" s="3"/>
      <c r="B995" s="4"/>
      <c r="C995" s="4"/>
      <c r="D995" s="4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x14ac:dyDescent="0.2">
      <c r="A996" s="3"/>
      <c r="B996" s="4"/>
      <c r="C996" s="4"/>
      <c r="D996" s="4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x14ac:dyDescent="0.2">
      <c r="A997" s="3"/>
      <c r="B997" s="4"/>
      <c r="C997" s="4"/>
      <c r="D997" s="4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x14ac:dyDescent="0.2">
      <c r="A998" s="3"/>
      <c r="B998" s="4"/>
      <c r="C998" s="4"/>
      <c r="D998" s="4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x14ac:dyDescent="0.2">
      <c r="A999" s="3"/>
      <c r="B999" s="4"/>
      <c r="C999" s="4"/>
      <c r="D999" s="4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x14ac:dyDescent="0.2">
      <c r="A1000" s="3"/>
      <c r="B1000" s="4"/>
      <c r="C1000" s="4"/>
      <c r="D1000" s="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988"/>
  <sheetViews>
    <sheetView topLeftCell="AD1" workbookViewId="0">
      <pane ySplit="1" topLeftCell="A2" activePane="bottomLeft" state="frozen"/>
      <selection pane="bottomLeft" activeCell="AJ17" sqref="AJ17"/>
    </sheetView>
  </sheetViews>
  <sheetFormatPr defaultColWidth="14.42578125" defaultRowHeight="12.75" x14ac:dyDescent="0.2"/>
  <cols>
    <col min="1" max="1" width="37.140625" style="27" customWidth="1"/>
    <col min="2" max="4" width="14.42578125" style="36" customWidth="1"/>
    <col min="5" max="5" width="78.7109375" style="27" customWidth="1"/>
    <col min="6" max="7" width="7.28515625" style="27" customWidth="1"/>
    <col min="8" max="8" width="78.7109375" style="27" customWidth="1"/>
    <col min="9" max="10" width="7.28515625" style="27" customWidth="1"/>
    <col min="11" max="11" width="18" style="27" customWidth="1"/>
    <col min="12" max="12" width="67.28515625" style="27" customWidth="1"/>
    <col min="13" max="14" width="6.5703125" style="27" customWidth="1"/>
    <col min="15" max="15" width="78.7109375" style="27" customWidth="1"/>
    <col min="16" max="17" width="7.28515625" style="27" customWidth="1"/>
    <col min="18" max="18" width="78.7109375" style="27" customWidth="1"/>
    <col min="19" max="20" width="7.28515625" style="27" customWidth="1"/>
    <col min="21" max="21" width="18" style="27" customWidth="1"/>
    <col min="22" max="22" width="67.28515625" style="27" customWidth="1"/>
    <col min="23" max="24" width="6.5703125" style="27" customWidth="1"/>
    <col min="25" max="25" width="78.7109375" style="27" customWidth="1"/>
    <col min="26" max="27" width="7.28515625" style="27" customWidth="1"/>
    <col min="28" max="28" width="18" style="27" customWidth="1"/>
    <col min="29" max="29" width="67.28515625" style="27" customWidth="1"/>
    <col min="30" max="31" width="6.5703125" style="37" customWidth="1"/>
    <col min="32" max="32" width="18" style="27" customWidth="1"/>
    <col min="33" max="33" width="96" style="27" customWidth="1"/>
    <col min="34" max="35" width="6.5703125" style="27" customWidth="1"/>
    <col min="36" max="36" width="78.7109375" style="27" customWidth="1"/>
    <col min="37" max="38" width="7.28515625" style="27" customWidth="1"/>
    <col min="39" max="39" width="78.7109375" style="27" customWidth="1"/>
    <col min="40" max="41" width="7.28515625" style="27" customWidth="1"/>
    <col min="42" max="42" width="78.7109375" style="27" customWidth="1"/>
    <col min="43" max="44" width="7.28515625" style="27" customWidth="1"/>
    <col min="45" max="45" width="78.7109375" style="27" customWidth="1"/>
    <col min="46" max="47" width="7.28515625" style="27" customWidth="1"/>
    <col min="48" max="48" width="78.7109375" style="27" customWidth="1"/>
    <col min="49" max="50" width="7.28515625" style="27" customWidth="1"/>
    <col min="51" max="51" width="78.7109375" style="27" customWidth="1"/>
    <col min="52" max="53" width="7.28515625" style="27" customWidth="1"/>
    <col min="54" max="54" width="78.7109375" style="27" customWidth="1"/>
    <col min="55" max="56" width="7.28515625" style="27" customWidth="1"/>
    <col min="57" max="16384" width="14.42578125" style="27"/>
  </cols>
  <sheetData>
    <row r="1" spans="1:75" ht="51" x14ac:dyDescent="0.2">
      <c r="A1" s="22" t="s">
        <v>0</v>
      </c>
      <c r="B1" s="23" t="s">
        <v>1</v>
      </c>
      <c r="C1" s="23" t="s">
        <v>2</v>
      </c>
      <c r="D1" s="23" t="s">
        <v>3</v>
      </c>
      <c r="E1" s="24" t="s">
        <v>9</v>
      </c>
      <c r="F1" s="51" t="s">
        <v>10</v>
      </c>
      <c r="G1" s="52"/>
      <c r="H1" s="25" t="s">
        <v>11</v>
      </c>
      <c r="I1" s="51" t="s">
        <v>10</v>
      </c>
      <c r="J1" s="52"/>
      <c r="K1" s="53" t="s">
        <v>12</v>
      </c>
      <c r="L1" s="54"/>
      <c r="M1" s="55" t="s">
        <v>10</v>
      </c>
      <c r="N1" s="54"/>
      <c r="O1" s="24" t="s">
        <v>13</v>
      </c>
      <c r="P1" s="51" t="s">
        <v>10</v>
      </c>
      <c r="Q1" s="52"/>
      <c r="R1" s="24" t="s">
        <v>14</v>
      </c>
      <c r="S1" s="51" t="s">
        <v>10</v>
      </c>
      <c r="T1" s="52"/>
      <c r="U1" s="51" t="s">
        <v>15</v>
      </c>
      <c r="V1" s="52"/>
      <c r="W1" s="56" t="s">
        <v>10</v>
      </c>
      <c r="X1" s="52"/>
      <c r="Y1" s="24" t="s">
        <v>16</v>
      </c>
      <c r="Z1" s="51" t="s">
        <v>10</v>
      </c>
      <c r="AA1" s="52"/>
      <c r="AB1" s="51" t="s">
        <v>17</v>
      </c>
      <c r="AC1" s="52"/>
      <c r="AD1" s="56" t="s">
        <v>10</v>
      </c>
      <c r="AE1" s="57"/>
      <c r="AF1" s="53" t="s">
        <v>18</v>
      </c>
      <c r="AG1" s="52"/>
      <c r="AH1" s="56" t="s">
        <v>10</v>
      </c>
      <c r="AI1" s="52"/>
      <c r="AJ1" s="24" t="s">
        <v>19</v>
      </c>
      <c r="AK1" s="58" t="s">
        <v>10</v>
      </c>
      <c r="AL1" s="54"/>
      <c r="AM1" s="24" t="s">
        <v>20</v>
      </c>
      <c r="AN1" s="56" t="s">
        <v>10</v>
      </c>
      <c r="AO1" s="52"/>
      <c r="AP1" s="25" t="s">
        <v>21</v>
      </c>
      <c r="AQ1" s="56" t="s">
        <v>10</v>
      </c>
      <c r="AR1" s="52"/>
      <c r="AS1" s="24" t="s">
        <v>22</v>
      </c>
      <c r="AT1" s="56" t="s">
        <v>10</v>
      </c>
      <c r="AU1" s="52"/>
      <c r="AV1" s="24" t="s">
        <v>23</v>
      </c>
      <c r="AW1" s="56" t="s">
        <v>10</v>
      </c>
      <c r="AX1" s="52"/>
      <c r="AY1" s="24" t="s">
        <v>24</v>
      </c>
      <c r="AZ1" s="56" t="s">
        <v>10</v>
      </c>
      <c r="BA1" s="52"/>
      <c r="BB1" s="24" t="s">
        <v>25</v>
      </c>
      <c r="BC1" s="56" t="s">
        <v>10</v>
      </c>
      <c r="BD1" s="52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x14ac:dyDescent="0.2">
      <c r="A2" s="14" t="s">
        <v>4</v>
      </c>
      <c r="B2" s="28">
        <v>536</v>
      </c>
      <c r="C2" s="28">
        <v>214</v>
      </c>
      <c r="D2" s="29">
        <v>0.4</v>
      </c>
      <c r="E2" s="16" t="s">
        <v>4</v>
      </c>
      <c r="F2" s="28">
        <v>10</v>
      </c>
      <c r="G2" s="28">
        <v>10</v>
      </c>
      <c r="H2" s="16" t="s">
        <v>4</v>
      </c>
      <c r="I2" s="28">
        <v>10</v>
      </c>
      <c r="J2" s="28">
        <v>10</v>
      </c>
      <c r="K2" s="43" t="s">
        <v>4</v>
      </c>
      <c r="L2" s="16" t="s">
        <v>32</v>
      </c>
      <c r="M2" s="16"/>
      <c r="N2" s="28">
        <v>100</v>
      </c>
      <c r="O2" s="44" t="s">
        <v>4</v>
      </c>
      <c r="P2" s="28">
        <v>180</v>
      </c>
      <c r="Q2" s="28">
        <v>186</v>
      </c>
      <c r="R2" s="16" t="s">
        <v>4</v>
      </c>
      <c r="S2" s="28">
        <v>135</v>
      </c>
      <c r="T2" s="28">
        <v>145</v>
      </c>
      <c r="U2" s="16" t="s">
        <v>57</v>
      </c>
      <c r="V2" s="16" t="s">
        <v>27</v>
      </c>
      <c r="W2" s="28"/>
      <c r="X2" s="28">
        <v>100</v>
      </c>
      <c r="Y2" s="16" t="s">
        <v>4</v>
      </c>
      <c r="Z2" s="28">
        <v>188</v>
      </c>
      <c r="AA2" s="28">
        <v>214</v>
      </c>
      <c r="AB2" s="16" t="s">
        <v>4</v>
      </c>
      <c r="AC2" s="16" t="s">
        <v>27</v>
      </c>
      <c r="AD2" s="30"/>
      <c r="AE2" s="30">
        <v>100</v>
      </c>
      <c r="AF2" s="16" t="s">
        <v>4</v>
      </c>
      <c r="AG2" s="16" t="s">
        <v>96</v>
      </c>
      <c r="AH2" s="31"/>
      <c r="AI2" s="28">
        <v>100</v>
      </c>
      <c r="AJ2" s="43" t="s">
        <v>4</v>
      </c>
      <c r="AK2" s="49">
        <v>8</v>
      </c>
      <c r="AL2" s="49">
        <v>8</v>
      </c>
      <c r="AM2" s="44" t="s">
        <v>4</v>
      </c>
      <c r="AN2" s="28">
        <v>206</v>
      </c>
      <c r="AO2" s="28">
        <v>214</v>
      </c>
      <c r="AP2" s="16" t="s">
        <v>4</v>
      </c>
      <c r="AQ2" s="28">
        <v>205</v>
      </c>
      <c r="AR2" s="28">
        <v>214</v>
      </c>
      <c r="AS2" s="16" t="s">
        <v>4</v>
      </c>
      <c r="AT2" s="28">
        <v>144</v>
      </c>
      <c r="AU2" s="28">
        <v>144</v>
      </c>
      <c r="AV2" s="16" t="s">
        <v>4</v>
      </c>
      <c r="AW2" s="28">
        <v>211</v>
      </c>
      <c r="AX2" s="28">
        <v>214</v>
      </c>
      <c r="AY2" s="16" t="s">
        <v>4</v>
      </c>
      <c r="AZ2" s="28">
        <v>206</v>
      </c>
      <c r="BA2" s="28">
        <v>214</v>
      </c>
      <c r="BB2" s="16" t="s">
        <v>4</v>
      </c>
      <c r="BC2" s="28">
        <v>211</v>
      </c>
      <c r="BD2" s="28">
        <v>214</v>
      </c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</row>
    <row r="3" spans="1:75" x14ac:dyDescent="0.2">
      <c r="A3" s="14" t="s">
        <v>58</v>
      </c>
      <c r="B3" s="28">
        <v>183</v>
      </c>
      <c r="C3" s="28">
        <v>182</v>
      </c>
      <c r="D3" s="29">
        <v>0.99</v>
      </c>
      <c r="E3" s="16" t="s">
        <v>58</v>
      </c>
      <c r="F3" s="28">
        <v>10</v>
      </c>
      <c r="G3" s="28">
        <v>10</v>
      </c>
      <c r="H3" s="16" t="s">
        <v>58</v>
      </c>
      <c r="I3" s="28">
        <v>9</v>
      </c>
      <c r="J3" s="28">
        <v>10</v>
      </c>
      <c r="K3" s="43" t="s">
        <v>58</v>
      </c>
      <c r="L3" s="16" t="s">
        <v>32</v>
      </c>
      <c r="M3" s="28"/>
      <c r="N3" s="28">
        <v>100</v>
      </c>
      <c r="O3" s="44" t="s">
        <v>58</v>
      </c>
      <c r="P3" s="28">
        <v>127</v>
      </c>
      <c r="Q3" s="28">
        <v>135</v>
      </c>
      <c r="R3" s="16" t="s">
        <v>58</v>
      </c>
      <c r="S3" s="28">
        <v>92</v>
      </c>
      <c r="T3" s="28">
        <v>111</v>
      </c>
      <c r="U3" s="16" t="s">
        <v>4</v>
      </c>
      <c r="V3" s="16" t="s">
        <v>27</v>
      </c>
      <c r="W3" s="28"/>
      <c r="X3" s="28">
        <v>100</v>
      </c>
      <c r="Y3" s="16" t="s">
        <v>58</v>
      </c>
      <c r="Z3" s="28">
        <v>132</v>
      </c>
      <c r="AA3" s="28">
        <v>182</v>
      </c>
      <c r="AB3" s="16" t="s">
        <v>58</v>
      </c>
      <c r="AC3" s="16" t="s">
        <v>28</v>
      </c>
      <c r="AD3" s="28">
        <v>2</v>
      </c>
      <c r="AE3" s="28">
        <v>40</v>
      </c>
      <c r="AF3" s="16" t="s">
        <v>58</v>
      </c>
      <c r="AG3" s="16" t="s">
        <v>29</v>
      </c>
      <c r="AH3" s="28">
        <v>4</v>
      </c>
      <c r="AI3" s="28">
        <v>80</v>
      </c>
      <c r="AJ3" s="43" t="s">
        <v>58</v>
      </c>
      <c r="AK3" s="49">
        <v>1</v>
      </c>
      <c r="AL3" s="49">
        <v>2</v>
      </c>
      <c r="AM3" s="44" t="s">
        <v>58</v>
      </c>
      <c r="AN3" s="28">
        <v>160</v>
      </c>
      <c r="AO3" s="28">
        <v>182</v>
      </c>
      <c r="AP3" s="16" t="s">
        <v>58</v>
      </c>
      <c r="AQ3" s="28">
        <v>156</v>
      </c>
      <c r="AR3" s="28">
        <v>182</v>
      </c>
      <c r="AS3" s="16" t="s">
        <v>58</v>
      </c>
      <c r="AT3" s="28">
        <v>105</v>
      </c>
      <c r="AU3" s="28">
        <v>113</v>
      </c>
      <c r="AV3" s="16" t="s">
        <v>58</v>
      </c>
      <c r="AW3" s="28">
        <v>155</v>
      </c>
      <c r="AX3" s="28">
        <v>182</v>
      </c>
      <c r="AY3" s="16" t="s">
        <v>58</v>
      </c>
      <c r="AZ3" s="28">
        <v>150</v>
      </c>
      <c r="BA3" s="28">
        <v>182</v>
      </c>
      <c r="BB3" s="16" t="s">
        <v>58</v>
      </c>
      <c r="BC3" s="28">
        <v>157</v>
      </c>
      <c r="BD3" s="28">
        <v>182</v>
      </c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</row>
    <row r="4" spans="1:75" x14ac:dyDescent="0.2">
      <c r="A4" s="16" t="s">
        <v>59</v>
      </c>
      <c r="B4" s="28">
        <v>345</v>
      </c>
      <c r="C4" s="28">
        <v>141</v>
      </c>
      <c r="D4" s="29">
        <v>0.41</v>
      </c>
      <c r="E4" s="16" t="s">
        <v>59</v>
      </c>
      <c r="F4" s="28">
        <v>10</v>
      </c>
      <c r="G4" s="28">
        <v>10</v>
      </c>
      <c r="H4" s="16" t="s">
        <v>59</v>
      </c>
      <c r="I4" s="28">
        <v>8.75</v>
      </c>
      <c r="J4" s="28">
        <v>10</v>
      </c>
      <c r="K4" s="43" t="s">
        <v>59</v>
      </c>
      <c r="L4" s="16" t="s">
        <v>32</v>
      </c>
      <c r="M4" s="28"/>
      <c r="N4" s="28">
        <v>100</v>
      </c>
      <c r="O4" s="44" t="s">
        <v>59</v>
      </c>
      <c r="P4" s="28">
        <v>126</v>
      </c>
      <c r="Q4" s="28">
        <v>126</v>
      </c>
      <c r="R4" s="16" t="s">
        <v>59</v>
      </c>
      <c r="S4" s="28">
        <v>102</v>
      </c>
      <c r="T4" s="28">
        <v>105</v>
      </c>
      <c r="U4" s="16" t="s">
        <v>58</v>
      </c>
      <c r="V4" s="16" t="s">
        <v>27</v>
      </c>
      <c r="W4" s="28"/>
      <c r="X4" s="28">
        <v>100</v>
      </c>
      <c r="Y4" s="16" t="s">
        <v>59</v>
      </c>
      <c r="Z4" s="28">
        <v>131</v>
      </c>
      <c r="AA4" s="28">
        <v>141</v>
      </c>
      <c r="AB4" s="16" t="s">
        <v>59</v>
      </c>
      <c r="AC4" s="16" t="s">
        <v>30</v>
      </c>
      <c r="AD4" s="30"/>
      <c r="AE4" s="30">
        <v>0</v>
      </c>
      <c r="AF4" s="16" t="s">
        <v>59</v>
      </c>
      <c r="AG4" s="16" t="s">
        <v>31</v>
      </c>
      <c r="AH4" s="31"/>
      <c r="AI4" s="28">
        <v>0</v>
      </c>
      <c r="AJ4" s="43" t="s">
        <v>59</v>
      </c>
      <c r="AK4" s="49">
        <v>2</v>
      </c>
      <c r="AL4" s="49">
        <v>3</v>
      </c>
      <c r="AM4" s="44" t="s">
        <v>59</v>
      </c>
      <c r="AN4" s="28">
        <v>141</v>
      </c>
      <c r="AO4" s="28">
        <v>141</v>
      </c>
      <c r="AP4" s="16" t="s">
        <v>59</v>
      </c>
      <c r="AQ4" s="28">
        <v>139</v>
      </c>
      <c r="AR4" s="28">
        <v>141</v>
      </c>
      <c r="AS4" s="16" t="s">
        <v>59</v>
      </c>
      <c r="AT4" s="28">
        <v>109</v>
      </c>
      <c r="AU4" s="28">
        <v>111</v>
      </c>
      <c r="AV4" s="16" t="s">
        <v>59</v>
      </c>
      <c r="AW4" s="28">
        <v>139</v>
      </c>
      <c r="AX4" s="28">
        <v>141</v>
      </c>
      <c r="AY4" s="16" t="s">
        <v>59</v>
      </c>
      <c r="AZ4" s="28">
        <v>138</v>
      </c>
      <c r="BA4" s="28">
        <v>141</v>
      </c>
      <c r="BB4" s="16" t="s">
        <v>59</v>
      </c>
      <c r="BC4" s="28">
        <v>141</v>
      </c>
      <c r="BD4" s="28">
        <v>141</v>
      </c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</row>
    <row r="5" spans="1:75" x14ac:dyDescent="0.2">
      <c r="A5" s="17" t="s">
        <v>5</v>
      </c>
      <c r="B5" s="28">
        <v>125</v>
      </c>
      <c r="C5" s="28">
        <v>143</v>
      </c>
      <c r="D5" s="29">
        <v>1.1399999999999999</v>
      </c>
      <c r="E5" s="16" t="s">
        <v>5</v>
      </c>
      <c r="F5" s="28">
        <v>10</v>
      </c>
      <c r="G5" s="28">
        <v>10</v>
      </c>
      <c r="H5" s="16" t="s">
        <v>5</v>
      </c>
      <c r="I5" s="28">
        <v>10</v>
      </c>
      <c r="J5" s="28">
        <v>10</v>
      </c>
      <c r="K5" s="43" t="s">
        <v>5</v>
      </c>
      <c r="L5" s="16" t="s">
        <v>32</v>
      </c>
      <c r="M5" s="28"/>
      <c r="N5" s="28">
        <v>100</v>
      </c>
      <c r="O5" s="44" t="s">
        <v>5</v>
      </c>
      <c r="P5" s="28">
        <v>109</v>
      </c>
      <c r="Q5" s="28">
        <v>115</v>
      </c>
      <c r="R5" s="16" t="s">
        <v>5</v>
      </c>
      <c r="S5" s="28">
        <v>76</v>
      </c>
      <c r="T5" s="28">
        <v>86</v>
      </c>
      <c r="U5" s="16" t="s">
        <v>59</v>
      </c>
      <c r="V5" s="16" t="s">
        <v>27</v>
      </c>
      <c r="W5" s="28"/>
      <c r="X5" s="28">
        <v>100</v>
      </c>
      <c r="Y5" s="16" t="s">
        <v>5</v>
      </c>
      <c r="Z5" s="28">
        <v>107</v>
      </c>
      <c r="AA5" s="28">
        <v>143</v>
      </c>
      <c r="AB5" s="16" t="s">
        <v>5</v>
      </c>
      <c r="AC5" s="16" t="s">
        <v>28</v>
      </c>
      <c r="AD5" s="28">
        <v>1</v>
      </c>
      <c r="AE5" s="28">
        <v>20</v>
      </c>
      <c r="AF5" s="16" t="s">
        <v>5</v>
      </c>
      <c r="AG5" s="16" t="s">
        <v>29</v>
      </c>
      <c r="AH5" s="28">
        <v>2</v>
      </c>
      <c r="AI5" s="28">
        <v>40</v>
      </c>
      <c r="AJ5" s="43" t="s">
        <v>5</v>
      </c>
      <c r="AK5" s="49">
        <v>4</v>
      </c>
      <c r="AL5" s="49">
        <v>4</v>
      </c>
      <c r="AM5" s="44" t="s">
        <v>5</v>
      </c>
      <c r="AN5" s="28">
        <v>134</v>
      </c>
      <c r="AO5" s="28">
        <v>143</v>
      </c>
      <c r="AP5" s="16" t="s">
        <v>5</v>
      </c>
      <c r="AQ5" s="28">
        <v>137</v>
      </c>
      <c r="AR5" s="28">
        <v>143</v>
      </c>
      <c r="AS5" s="16" t="s">
        <v>5</v>
      </c>
      <c r="AT5" s="28">
        <v>83</v>
      </c>
      <c r="AU5" s="28">
        <v>86</v>
      </c>
      <c r="AV5" s="16" t="s">
        <v>5</v>
      </c>
      <c r="AW5" s="28">
        <v>125</v>
      </c>
      <c r="AX5" s="28">
        <v>143</v>
      </c>
      <c r="AY5" s="16" t="s">
        <v>5</v>
      </c>
      <c r="AZ5" s="28">
        <v>116</v>
      </c>
      <c r="BA5" s="28">
        <v>143</v>
      </c>
      <c r="BB5" s="16" t="s">
        <v>5</v>
      </c>
      <c r="BC5" s="28">
        <v>128</v>
      </c>
      <c r="BD5" s="28">
        <v>143</v>
      </c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</row>
    <row r="6" spans="1:75" x14ac:dyDescent="0.2">
      <c r="A6" s="17" t="s">
        <v>60</v>
      </c>
      <c r="B6" s="28">
        <v>352</v>
      </c>
      <c r="C6" s="28">
        <v>146</v>
      </c>
      <c r="D6" s="29">
        <v>0.41</v>
      </c>
      <c r="E6" s="16" t="s">
        <v>60</v>
      </c>
      <c r="F6" s="28">
        <v>10</v>
      </c>
      <c r="G6" s="28">
        <v>10</v>
      </c>
      <c r="H6" s="16" t="s">
        <v>60</v>
      </c>
      <c r="I6" s="28">
        <v>10</v>
      </c>
      <c r="J6" s="28">
        <v>10</v>
      </c>
      <c r="K6" s="43" t="s">
        <v>60</v>
      </c>
      <c r="L6" s="16" t="s">
        <v>32</v>
      </c>
      <c r="M6" s="28"/>
      <c r="N6" s="28">
        <v>100</v>
      </c>
      <c r="O6" s="44" t="s">
        <v>60</v>
      </c>
      <c r="P6" s="28">
        <v>137</v>
      </c>
      <c r="Q6" s="28">
        <v>137</v>
      </c>
      <c r="R6" s="16" t="s">
        <v>60</v>
      </c>
      <c r="S6" s="28">
        <v>106</v>
      </c>
      <c r="T6" s="28">
        <v>112</v>
      </c>
      <c r="U6" s="16" t="s">
        <v>5</v>
      </c>
      <c r="V6" s="16" t="s">
        <v>27</v>
      </c>
      <c r="W6" s="28"/>
      <c r="X6" s="28">
        <v>100</v>
      </c>
      <c r="Y6" s="16" t="s">
        <v>60</v>
      </c>
      <c r="Z6" s="28">
        <v>112</v>
      </c>
      <c r="AA6" s="28">
        <v>146</v>
      </c>
      <c r="AB6" s="16" t="s">
        <v>60</v>
      </c>
      <c r="AC6" s="16" t="s">
        <v>28</v>
      </c>
      <c r="AD6" s="28">
        <v>4</v>
      </c>
      <c r="AE6" s="28">
        <v>80</v>
      </c>
      <c r="AF6" s="16" t="s">
        <v>60</v>
      </c>
      <c r="AG6" s="16" t="s">
        <v>96</v>
      </c>
      <c r="AH6" s="28"/>
      <c r="AI6" s="28">
        <v>100</v>
      </c>
      <c r="AJ6" s="43" t="s">
        <v>60</v>
      </c>
      <c r="AK6" s="49">
        <v>1</v>
      </c>
      <c r="AL6" s="49">
        <v>1</v>
      </c>
      <c r="AM6" s="44" t="s">
        <v>60</v>
      </c>
      <c r="AN6" s="28">
        <v>143</v>
      </c>
      <c r="AO6" s="28">
        <v>146</v>
      </c>
      <c r="AP6" s="16" t="s">
        <v>60</v>
      </c>
      <c r="AQ6" s="28">
        <v>134</v>
      </c>
      <c r="AR6" s="28">
        <v>146</v>
      </c>
      <c r="AS6" s="16" t="s">
        <v>60</v>
      </c>
      <c r="AT6" s="28">
        <v>109</v>
      </c>
      <c r="AU6" s="28">
        <v>112</v>
      </c>
      <c r="AV6" s="16" t="s">
        <v>60</v>
      </c>
      <c r="AW6" s="28">
        <v>143</v>
      </c>
      <c r="AX6" s="28">
        <v>146</v>
      </c>
      <c r="AY6" s="16" t="s">
        <v>60</v>
      </c>
      <c r="AZ6" s="28">
        <v>140</v>
      </c>
      <c r="BA6" s="28">
        <v>146</v>
      </c>
      <c r="BB6" s="16" t="s">
        <v>60</v>
      </c>
      <c r="BC6" s="28">
        <v>140</v>
      </c>
      <c r="BD6" s="28">
        <v>146</v>
      </c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</row>
    <row r="7" spans="1:75" x14ac:dyDescent="0.2">
      <c r="A7" s="17" t="s">
        <v>61</v>
      </c>
      <c r="B7" s="28">
        <v>368</v>
      </c>
      <c r="C7" s="28">
        <v>147</v>
      </c>
      <c r="D7" s="29">
        <v>0.4</v>
      </c>
      <c r="E7" s="16" t="s">
        <v>61</v>
      </c>
      <c r="F7" s="28">
        <v>10</v>
      </c>
      <c r="G7" s="28">
        <v>10</v>
      </c>
      <c r="H7" s="16" t="s">
        <v>61</v>
      </c>
      <c r="I7" s="28">
        <v>8</v>
      </c>
      <c r="J7" s="28">
        <v>10</v>
      </c>
      <c r="K7" s="43" t="s">
        <v>61</v>
      </c>
      <c r="L7" s="16" t="s">
        <v>32</v>
      </c>
      <c r="M7" s="28"/>
      <c r="N7" s="28">
        <v>100</v>
      </c>
      <c r="O7" s="44" t="s">
        <v>61</v>
      </c>
      <c r="P7" s="28">
        <v>133</v>
      </c>
      <c r="Q7" s="28">
        <v>138</v>
      </c>
      <c r="R7" s="16" t="s">
        <v>61</v>
      </c>
      <c r="S7" s="28">
        <v>123</v>
      </c>
      <c r="T7" s="28">
        <v>130</v>
      </c>
      <c r="U7" s="16" t="s">
        <v>60</v>
      </c>
      <c r="V7" s="16" t="s">
        <v>27</v>
      </c>
      <c r="W7" s="28"/>
      <c r="X7" s="28">
        <v>100</v>
      </c>
      <c r="Y7" s="16" t="s">
        <v>61</v>
      </c>
      <c r="Z7" s="28">
        <v>120</v>
      </c>
      <c r="AA7" s="28">
        <v>147</v>
      </c>
      <c r="AB7" s="16" t="s">
        <v>61</v>
      </c>
      <c r="AC7" s="16" t="s">
        <v>28</v>
      </c>
      <c r="AD7" s="28">
        <v>4</v>
      </c>
      <c r="AE7" s="28">
        <v>80</v>
      </c>
      <c r="AF7" s="16" t="s">
        <v>61</v>
      </c>
      <c r="AG7" s="16" t="s">
        <v>96</v>
      </c>
      <c r="AH7" s="28"/>
      <c r="AI7" s="28">
        <v>100</v>
      </c>
      <c r="AJ7" s="43" t="s">
        <v>61</v>
      </c>
      <c r="AK7" s="49">
        <v>3</v>
      </c>
      <c r="AL7" s="49">
        <v>6</v>
      </c>
      <c r="AM7" s="44" t="s">
        <v>61</v>
      </c>
      <c r="AN7" s="28">
        <v>144</v>
      </c>
      <c r="AO7" s="28">
        <v>147</v>
      </c>
      <c r="AP7" s="16" t="s">
        <v>61</v>
      </c>
      <c r="AQ7" s="28">
        <v>146</v>
      </c>
      <c r="AR7" s="28">
        <v>147</v>
      </c>
      <c r="AS7" s="16" t="s">
        <v>61</v>
      </c>
      <c r="AT7" s="28">
        <v>116</v>
      </c>
      <c r="AU7" s="28">
        <v>120</v>
      </c>
      <c r="AV7" s="16" t="s">
        <v>61</v>
      </c>
      <c r="AW7" s="28">
        <v>144</v>
      </c>
      <c r="AX7" s="28">
        <v>147</v>
      </c>
      <c r="AY7" s="16" t="s">
        <v>61</v>
      </c>
      <c r="AZ7" s="28">
        <v>134</v>
      </c>
      <c r="BA7" s="28">
        <v>147</v>
      </c>
      <c r="BB7" s="16" t="s">
        <v>61</v>
      </c>
      <c r="BC7" s="28">
        <v>145</v>
      </c>
      <c r="BD7" s="28">
        <v>147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</row>
    <row r="8" spans="1:75" ht="25.5" x14ac:dyDescent="0.2">
      <c r="A8" s="17" t="s">
        <v>6</v>
      </c>
      <c r="B8" s="28">
        <v>476</v>
      </c>
      <c r="C8" s="28">
        <v>199</v>
      </c>
      <c r="D8" s="29">
        <v>0.42</v>
      </c>
      <c r="E8" s="16" t="s">
        <v>6</v>
      </c>
      <c r="F8" s="28">
        <v>10</v>
      </c>
      <c r="G8" s="28">
        <v>10</v>
      </c>
      <c r="H8" s="16" t="s">
        <v>6</v>
      </c>
      <c r="I8" s="28">
        <v>8.81</v>
      </c>
      <c r="J8" s="28">
        <v>10</v>
      </c>
      <c r="K8" s="43" t="s">
        <v>6</v>
      </c>
      <c r="L8" s="16" t="s">
        <v>26</v>
      </c>
      <c r="M8" s="28">
        <v>3</v>
      </c>
      <c r="N8" s="28">
        <v>90</v>
      </c>
      <c r="O8" s="44" t="s">
        <v>6</v>
      </c>
      <c r="P8" s="28">
        <v>164</v>
      </c>
      <c r="Q8" s="28">
        <v>170</v>
      </c>
      <c r="R8" s="16" t="s">
        <v>6</v>
      </c>
      <c r="S8" s="28">
        <v>142</v>
      </c>
      <c r="T8" s="28">
        <v>150</v>
      </c>
      <c r="U8" s="16" t="s">
        <v>61</v>
      </c>
      <c r="V8" s="16" t="s">
        <v>27</v>
      </c>
      <c r="W8" s="28"/>
      <c r="X8" s="28">
        <v>100</v>
      </c>
      <c r="Y8" s="16" t="s">
        <v>6</v>
      </c>
      <c r="Z8" s="28">
        <v>174</v>
      </c>
      <c r="AA8" s="28">
        <v>199</v>
      </c>
      <c r="AB8" s="16" t="s">
        <v>6</v>
      </c>
      <c r="AC8" s="16" t="s">
        <v>28</v>
      </c>
      <c r="AD8" s="30">
        <v>4</v>
      </c>
      <c r="AE8" s="30">
        <v>80</v>
      </c>
      <c r="AF8" s="16" t="s">
        <v>6</v>
      </c>
      <c r="AG8" s="16" t="s">
        <v>29</v>
      </c>
      <c r="AH8" s="28">
        <v>2</v>
      </c>
      <c r="AI8" s="28">
        <v>40</v>
      </c>
      <c r="AJ8" s="43" t="s">
        <v>6</v>
      </c>
      <c r="AK8" s="49">
        <v>13</v>
      </c>
      <c r="AL8" s="49">
        <v>13</v>
      </c>
      <c r="AM8" s="44" t="s">
        <v>6</v>
      </c>
      <c r="AN8" s="28">
        <v>191</v>
      </c>
      <c r="AO8" s="28">
        <v>199</v>
      </c>
      <c r="AP8" s="16" t="s">
        <v>6</v>
      </c>
      <c r="AQ8" s="28">
        <v>194</v>
      </c>
      <c r="AR8" s="28">
        <v>199</v>
      </c>
      <c r="AS8" s="16" t="s">
        <v>6</v>
      </c>
      <c r="AT8" s="28">
        <v>155</v>
      </c>
      <c r="AU8" s="28">
        <v>156</v>
      </c>
      <c r="AV8" s="16" t="s">
        <v>6</v>
      </c>
      <c r="AW8" s="28">
        <v>194</v>
      </c>
      <c r="AX8" s="28">
        <v>199</v>
      </c>
      <c r="AY8" s="16" t="s">
        <v>6</v>
      </c>
      <c r="AZ8" s="28">
        <v>194</v>
      </c>
      <c r="BA8" s="28">
        <v>199</v>
      </c>
      <c r="BB8" s="16" t="s">
        <v>6</v>
      </c>
      <c r="BC8" s="28">
        <v>192</v>
      </c>
      <c r="BD8" s="28">
        <v>199</v>
      </c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ht="25.5" x14ac:dyDescent="0.2">
      <c r="A9" s="17" t="s">
        <v>62</v>
      </c>
      <c r="B9" s="28">
        <v>408</v>
      </c>
      <c r="C9" s="28">
        <v>203</v>
      </c>
      <c r="D9" s="29">
        <v>0.5</v>
      </c>
      <c r="E9" s="16" t="s">
        <v>62</v>
      </c>
      <c r="F9" s="28">
        <v>10</v>
      </c>
      <c r="G9" s="28">
        <v>10</v>
      </c>
      <c r="H9" s="16" t="s">
        <v>62</v>
      </c>
      <c r="I9" s="28">
        <v>8.48</v>
      </c>
      <c r="J9" s="28">
        <v>10</v>
      </c>
      <c r="K9" s="43" t="s">
        <v>62</v>
      </c>
      <c r="L9" s="16" t="s">
        <v>26</v>
      </c>
      <c r="M9" s="28">
        <v>3</v>
      </c>
      <c r="N9" s="28">
        <v>90</v>
      </c>
      <c r="O9" s="44" t="s">
        <v>62</v>
      </c>
      <c r="P9" s="28">
        <v>144</v>
      </c>
      <c r="Q9" s="28">
        <v>156</v>
      </c>
      <c r="R9" s="16" t="s">
        <v>62</v>
      </c>
      <c r="S9" s="28">
        <v>82</v>
      </c>
      <c r="T9" s="28">
        <v>109</v>
      </c>
      <c r="U9" s="16" t="s">
        <v>6</v>
      </c>
      <c r="V9" s="16" t="s">
        <v>27</v>
      </c>
      <c r="W9" s="28"/>
      <c r="X9" s="28">
        <v>100</v>
      </c>
      <c r="Y9" s="16" t="s">
        <v>62</v>
      </c>
      <c r="Z9" s="28">
        <v>152</v>
      </c>
      <c r="AA9" s="28">
        <v>203</v>
      </c>
      <c r="AB9" s="16" t="s">
        <v>62</v>
      </c>
      <c r="AC9" s="16" t="s">
        <v>30</v>
      </c>
      <c r="AD9" s="30"/>
      <c r="AE9" s="30">
        <v>0</v>
      </c>
      <c r="AF9" s="16" t="s">
        <v>62</v>
      </c>
      <c r="AG9" s="16" t="s">
        <v>29</v>
      </c>
      <c r="AH9" s="28">
        <v>3</v>
      </c>
      <c r="AI9" s="28">
        <v>60</v>
      </c>
      <c r="AJ9" s="43" t="s">
        <v>62</v>
      </c>
      <c r="AK9" s="49">
        <v>3</v>
      </c>
      <c r="AL9" s="49">
        <v>3</v>
      </c>
      <c r="AM9" s="44" t="s">
        <v>62</v>
      </c>
      <c r="AN9" s="28">
        <v>187</v>
      </c>
      <c r="AO9" s="28">
        <v>203</v>
      </c>
      <c r="AP9" s="16" t="s">
        <v>62</v>
      </c>
      <c r="AQ9" s="28">
        <v>182</v>
      </c>
      <c r="AR9" s="28">
        <v>203</v>
      </c>
      <c r="AS9" s="16" t="s">
        <v>62</v>
      </c>
      <c r="AT9" s="28">
        <v>106</v>
      </c>
      <c r="AU9" s="28">
        <v>114</v>
      </c>
      <c r="AV9" s="16" t="s">
        <v>62</v>
      </c>
      <c r="AW9" s="28">
        <v>165</v>
      </c>
      <c r="AX9" s="28">
        <v>203</v>
      </c>
      <c r="AY9" s="16" t="s">
        <v>62</v>
      </c>
      <c r="AZ9" s="28">
        <v>181</v>
      </c>
      <c r="BA9" s="28">
        <v>203</v>
      </c>
      <c r="BB9" s="16" t="s">
        <v>62</v>
      </c>
      <c r="BC9" s="28">
        <v>170</v>
      </c>
      <c r="BD9" s="28">
        <v>203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x14ac:dyDescent="0.2">
      <c r="A10" s="14" t="s">
        <v>63</v>
      </c>
      <c r="B10" s="28">
        <v>142</v>
      </c>
      <c r="C10" s="28">
        <v>179</v>
      </c>
      <c r="D10" s="29">
        <v>1.26</v>
      </c>
      <c r="E10" s="16" t="s">
        <v>63</v>
      </c>
      <c r="F10" s="28">
        <v>10</v>
      </c>
      <c r="G10" s="28">
        <v>10</v>
      </c>
      <c r="H10" s="16" t="s">
        <v>63</v>
      </c>
      <c r="I10" s="28">
        <v>9.5299999999999994</v>
      </c>
      <c r="J10" s="28">
        <v>10</v>
      </c>
      <c r="K10" s="43" t="s">
        <v>63</v>
      </c>
      <c r="L10" s="16" t="s">
        <v>32</v>
      </c>
      <c r="M10" s="28"/>
      <c r="N10" s="28">
        <v>100</v>
      </c>
      <c r="O10" s="44" t="s">
        <v>63</v>
      </c>
      <c r="P10" s="28">
        <v>75</v>
      </c>
      <c r="Q10" s="28">
        <v>94</v>
      </c>
      <c r="R10" s="16" t="s">
        <v>63</v>
      </c>
      <c r="S10" s="28">
        <v>37</v>
      </c>
      <c r="T10" s="28">
        <v>65</v>
      </c>
      <c r="U10" s="16" t="s">
        <v>62</v>
      </c>
      <c r="V10" s="16" t="s">
        <v>27</v>
      </c>
      <c r="W10" s="28"/>
      <c r="X10" s="28">
        <v>100</v>
      </c>
      <c r="Y10" s="16" t="s">
        <v>63</v>
      </c>
      <c r="Z10" s="28">
        <v>121</v>
      </c>
      <c r="AA10" s="28">
        <v>179</v>
      </c>
      <c r="AB10" s="16" t="s">
        <v>63</v>
      </c>
      <c r="AC10" s="16" t="s">
        <v>28</v>
      </c>
      <c r="AD10" s="28">
        <v>3</v>
      </c>
      <c r="AE10" s="28">
        <v>60</v>
      </c>
      <c r="AF10" s="16" t="s">
        <v>63</v>
      </c>
      <c r="AG10" s="16" t="s">
        <v>29</v>
      </c>
      <c r="AH10" s="28">
        <v>4</v>
      </c>
      <c r="AI10" s="28">
        <v>80</v>
      </c>
      <c r="AJ10" s="43" t="s">
        <v>63</v>
      </c>
      <c r="AK10" s="49">
        <v>3</v>
      </c>
      <c r="AL10" s="49">
        <v>6</v>
      </c>
      <c r="AM10" s="44" t="s">
        <v>63</v>
      </c>
      <c r="AN10" s="28">
        <v>131</v>
      </c>
      <c r="AO10" s="28">
        <v>179</v>
      </c>
      <c r="AP10" s="16" t="s">
        <v>63</v>
      </c>
      <c r="AQ10" s="28">
        <v>140</v>
      </c>
      <c r="AR10" s="28">
        <v>179</v>
      </c>
      <c r="AS10" s="16" t="s">
        <v>63</v>
      </c>
      <c r="AT10" s="28">
        <v>78</v>
      </c>
      <c r="AU10" s="28">
        <v>87</v>
      </c>
      <c r="AV10" s="16" t="s">
        <v>63</v>
      </c>
      <c r="AW10" s="28">
        <v>127</v>
      </c>
      <c r="AX10" s="28">
        <v>179</v>
      </c>
      <c r="AY10" s="16" t="s">
        <v>63</v>
      </c>
      <c r="AZ10" s="28">
        <v>129</v>
      </c>
      <c r="BA10" s="28">
        <v>179</v>
      </c>
      <c r="BB10" s="16" t="s">
        <v>63</v>
      </c>
      <c r="BC10" s="28">
        <v>138</v>
      </c>
      <c r="BD10" s="28">
        <v>179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x14ac:dyDescent="0.2">
      <c r="A11" s="17" t="s">
        <v>64</v>
      </c>
      <c r="B11" s="28">
        <v>469</v>
      </c>
      <c r="C11" s="28">
        <v>189</v>
      </c>
      <c r="D11" s="29">
        <v>0.4</v>
      </c>
      <c r="E11" s="16" t="s">
        <v>64</v>
      </c>
      <c r="F11" s="28">
        <v>10</v>
      </c>
      <c r="G11" s="28">
        <v>10</v>
      </c>
      <c r="H11" s="16" t="s">
        <v>64</v>
      </c>
      <c r="I11" s="28">
        <v>8.6199999999999992</v>
      </c>
      <c r="J11" s="28">
        <v>10</v>
      </c>
      <c r="K11" s="43" t="s">
        <v>64</v>
      </c>
      <c r="L11" s="16" t="s">
        <v>32</v>
      </c>
      <c r="M11" s="16"/>
      <c r="N11" s="28">
        <v>100</v>
      </c>
      <c r="O11" s="44" t="s">
        <v>64</v>
      </c>
      <c r="P11" s="28">
        <v>174</v>
      </c>
      <c r="Q11" s="28">
        <v>174</v>
      </c>
      <c r="R11" s="16" t="s">
        <v>64</v>
      </c>
      <c r="S11" s="28">
        <v>160</v>
      </c>
      <c r="T11" s="28">
        <v>160</v>
      </c>
      <c r="U11" s="16" t="s">
        <v>63</v>
      </c>
      <c r="V11" s="16" t="s">
        <v>27</v>
      </c>
      <c r="W11" s="28"/>
      <c r="X11" s="28">
        <v>100</v>
      </c>
      <c r="Y11" s="16" t="s">
        <v>64</v>
      </c>
      <c r="Z11" s="28">
        <v>174</v>
      </c>
      <c r="AA11" s="28">
        <v>189</v>
      </c>
      <c r="AB11" s="16" t="s">
        <v>64</v>
      </c>
      <c r="AC11" s="16" t="s">
        <v>28</v>
      </c>
      <c r="AD11" s="30">
        <v>3</v>
      </c>
      <c r="AE11" s="30">
        <v>60</v>
      </c>
      <c r="AF11" s="16" t="s">
        <v>64</v>
      </c>
      <c r="AG11" s="16" t="s">
        <v>29</v>
      </c>
      <c r="AH11" s="28">
        <v>4</v>
      </c>
      <c r="AI11" s="28">
        <v>80</v>
      </c>
      <c r="AJ11" s="43" t="s">
        <v>64</v>
      </c>
      <c r="AK11" s="49">
        <v>1</v>
      </c>
      <c r="AL11" s="49">
        <v>1</v>
      </c>
      <c r="AM11" s="44" t="s">
        <v>64</v>
      </c>
      <c r="AN11" s="28">
        <v>189</v>
      </c>
      <c r="AO11" s="28">
        <v>189</v>
      </c>
      <c r="AP11" s="16" t="s">
        <v>64</v>
      </c>
      <c r="AQ11" s="28">
        <v>186</v>
      </c>
      <c r="AR11" s="28">
        <v>189</v>
      </c>
      <c r="AS11" s="16" t="s">
        <v>64</v>
      </c>
      <c r="AT11" s="28">
        <v>168</v>
      </c>
      <c r="AU11" s="28">
        <v>168</v>
      </c>
      <c r="AV11" s="16" t="s">
        <v>64</v>
      </c>
      <c r="AW11" s="28">
        <v>186</v>
      </c>
      <c r="AX11" s="28">
        <v>189</v>
      </c>
      <c r="AY11" s="16" t="s">
        <v>64</v>
      </c>
      <c r="AZ11" s="28">
        <v>186</v>
      </c>
      <c r="BA11" s="28">
        <v>189</v>
      </c>
      <c r="BB11" s="16" t="s">
        <v>64</v>
      </c>
      <c r="BC11" s="28">
        <v>189</v>
      </c>
      <c r="BD11" s="28">
        <v>189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x14ac:dyDescent="0.2">
      <c r="A12" s="14" t="s">
        <v>7</v>
      </c>
      <c r="B12" s="28">
        <v>395</v>
      </c>
      <c r="C12" s="28">
        <v>156</v>
      </c>
      <c r="D12" s="29">
        <v>0.39</v>
      </c>
      <c r="E12" s="16" t="s">
        <v>7</v>
      </c>
      <c r="F12" s="28">
        <v>10</v>
      </c>
      <c r="G12" s="28">
        <v>10</v>
      </c>
      <c r="H12" s="16" t="s">
        <v>7</v>
      </c>
      <c r="I12" s="28">
        <v>8.81</v>
      </c>
      <c r="J12" s="28">
        <v>10</v>
      </c>
      <c r="K12" s="43" t="s">
        <v>7</v>
      </c>
      <c r="L12" s="16" t="s">
        <v>32</v>
      </c>
      <c r="M12" s="16"/>
      <c r="N12" s="28">
        <v>100</v>
      </c>
      <c r="O12" s="44" t="s">
        <v>7</v>
      </c>
      <c r="P12" s="28">
        <v>130</v>
      </c>
      <c r="Q12" s="28">
        <v>156</v>
      </c>
      <c r="R12" s="16" t="s">
        <v>7</v>
      </c>
      <c r="S12" s="28">
        <v>26</v>
      </c>
      <c r="T12" s="28">
        <v>52</v>
      </c>
      <c r="U12" s="16" t="s">
        <v>64</v>
      </c>
      <c r="V12" s="16" t="s">
        <v>27</v>
      </c>
      <c r="W12" s="28"/>
      <c r="X12" s="28">
        <v>100</v>
      </c>
      <c r="Y12" s="16" t="s">
        <v>7</v>
      </c>
      <c r="Z12" s="28">
        <v>130</v>
      </c>
      <c r="AA12" s="28">
        <v>156</v>
      </c>
      <c r="AB12" s="16" t="s">
        <v>7</v>
      </c>
      <c r="AC12" s="16" t="s">
        <v>28</v>
      </c>
      <c r="AD12" s="30">
        <v>1</v>
      </c>
      <c r="AE12" s="30">
        <v>20</v>
      </c>
      <c r="AF12" s="16" t="s">
        <v>7</v>
      </c>
      <c r="AG12" s="16" t="s">
        <v>29</v>
      </c>
      <c r="AH12" s="28">
        <v>1</v>
      </c>
      <c r="AI12" s="28">
        <v>20</v>
      </c>
      <c r="AJ12" s="43" t="s">
        <v>7</v>
      </c>
      <c r="AK12" s="50">
        <v>1</v>
      </c>
      <c r="AL12" s="50">
        <v>1</v>
      </c>
      <c r="AM12" s="44" t="s">
        <v>7</v>
      </c>
      <c r="AN12" s="28">
        <v>130</v>
      </c>
      <c r="AO12" s="28">
        <v>156</v>
      </c>
      <c r="AP12" s="16" t="s">
        <v>7</v>
      </c>
      <c r="AQ12" s="28">
        <v>104</v>
      </c>
      <c r="AR12" s="28">
        <v>156</v>
      </c>
      <c r="AS12" s="16" t="s">
        <v>7</v>
      </c>
      <c r="AT12" s="28">
        <v>78</v>
      </c>
      <c r="AU12" s="28">
        <v>78</v>
      </c>
      <c r="AV12" s="16" t="s">
        <v>7</v>
      </c>
      <c r="AW12" s="28">
        <v>104</v>
      </c>
      <c r="AX12" s="28">
        <v>156</v>
      </c>
      <c r="AY12" s="16" t="s">
        <v>7</v>
      </c>
      <c r="AZ12" s="28">
        <v>104</v>
      </c>
      <c r="BA12" s="28">
        <v>156</v>
      </c>
      <c r="BB12" s="16" t="s">
        <v>7</v>
      </c>
      <c r="BC12" s="28">
        <v>130</v>
      </c>
      <c r="BD12" s="28">
        <v>156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x14ac:dyDescent="0.2">
      <c r="A13" s="17" t="s">
        <v>65</v>
      </c>
      <c r="B13" s="28">
        <v>349</v>
      </c>
      <c r="C13" s="28">
        <v>160</v>
      </c>
      <c r="D13" s="29">
        <v>0.46</v>
      </c>
      <c r="E13" s="16" t="s">
        <v>65</v>
      </c>
      <c r="F13" s="28">
        <v>10</v>
      </c>
      <c r="G13" s="28">
        <v>10</v>
      </c>
      <c r="H13" s="16" t="s">
        <v>65</v>
      </c>
      <c r="I13" s="28">
        <v>8.51</v>
      </c>
      <c r="J13" s="28">
        <v>10</v>
      </c>
      <c r="K13" s="43" t="s">
        <v>65</v>
      </c>
      <c r="L13" s="16" t="s">
        <v>32</v>
      </c>
      <c r="M13" s="16"/>
      <c r="N13" s="28">
        <v>100</v>
      </c>
      <c r="O13" s="44" t="s">
        <v>65</v>
      </c>
      <c r="P13" s="28">
        <v>102</v>
      </c>
      <c r="Q13" s="28">
        <v>111</v>
      </c>
      <c r="R13" s="16" t="s">
        <v>65</v>
      </c>
      <c r="S13" s="28">
        <v>67</v>
      </c>
      <c r="T13" s="28">
        <v>85</v>
      </c>
      <c r="U13" s="16" t="s">
        <v>7</v>
      </c>
      <c r="V13" s="16" t="s">
        <v>27</v>
      </c>
      <c r="W13" s="28"/>
      <c r="X13" s="28">
        <v>100</v>
      </c>
      <c r="Y13" s="16" t="s">
        <v>65</v>
      </c>
      <c r="Z13" s="28">
        <v>109</v>
      </c>
      <c r="AA13" s="28">
        <v>160</v>
      </c>
      <c r="AB13" s="16" t="s">
        <v>65</v>
      </c>
      <c r="AC13" s="16" t="s">
        <v>28</v>
      </c>
      <c r="AD13" s="30">
        <v>2</v>
      </c>
      <c r="AE13" s="30">
        <v>40</v>
      </c>
      <c r="AF13" s="16" t="s">
        <v>65</v>
      </c>
      <c r="AG13" s="16" t="s">
        <v>29</v>
      </c>
      <c r="AH13" s="28">
        <v>2</v>
      </c>
      <c r="AI13" s="28">
        <v>40</v>
      </c>
      <c r="AJ13" s="43" t="s">
        <v>65</v>
      </c>
      <c r="AK13" s="49">
        <v>3</v>
      </c>
      <c r="AL13" s="49">
        <v>6</v>
      </c>
      <c r="AM13" s="44" t="s">
        <v>65</v>
      </c>
      <c r="AN13" s="28">
        <v>146</v>
      </c>
      <c r="AO13" s="28">
        <v>160</v>
      </c>
      <c r="AP13" s="16" t="s">
        <v>65</v>
      </c>
      <c r="AQ13" s="28">
        <v>138</v>
      </c>
      <c r="AR13" s="28">
        <v>160</v>
      </c>
      <c r="AS13" s="16" t="s">
        <v>65</v>
      </c>
      <c r="AT13" s="28">
        <v>73</v>
      </c>
      <c r="AU13" s="28">
        <v>76</v>
      </c>
      <c r="AV13" s="16" t="s">
        <v>65</v>
      </c>
      <c r="AW13" s="28">
        <v>127</v>
      </c>
      <c r="AX13" s="28">
        <v>160</v>
      </c>
      <c r="AY13" s="16" t="s">
        <v>65</v>
      </c>
      <c r="AZ13" s="28">
        <v>129</v>
      </c>
      <c r="BA13" s="28">
        <v>160</v>
      </c>
      <c r="BB13" s="16" t="s">
        <v>65</v>
      </c>
      <c r="BC13" s="28">
        <v>129</v>
      </c>
      <c r="BD13" s="28">
        <v>160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</row>
    <row r="14" spans="1:75" x14ac:dyDescent="0.2">
      <c r="A14" s="17" t="s">
        <v>66</v>
      </c>
      <c r="B14" s="28">
        <v>236</v>
      </c>
      <c r="C14" s="28">
        <v>157</v>
      </c>
      <c r="D14" s="29">
        <v>0.67</v>
      </c>
      <c r="E14" s="16" t="s">
        <v>66</v>
      </c>
      <c r="F14" s="28">
        <v>10</v>
      </c>
      <c r="G14" s="28">
        <v>10</v>
      </c>
      <c r="H14" s="16" t="s">
        <v>66</v>
      </c>
      <c r="I14" s="28">
        <v>8.1300000000000008</v>
      </c>
      <c r="J14" s="28">
        <v>10</v>
      </c>
      <c r="K14" s="43" t="s">
        <v>66</v>
      </c>
      <c r="L14" s="16" t="s">
        <v>32</v>
      </c>
      <c r="M14" s="16"/>
      <c r="N14" s="28">
        <v>100</v>
      </c>
      <c r="O14" s="44" t="s">
        <v>66</v>
      </c>
      <c r="P14" s="28">
        <v>142</v>
      </c>
      <c r="Q14" s="28">
        <v>145</v>
      </c>
      <c r="R14" s="16" t="s">
        <v>66</v>
      </c>
      <c r="S14" s="28">
        <v>135</v>
      </c>
      <c r="T14" s="28">
        <v>143</v>
      </c>
      <c r="U14" s="16" t="s">
        <v>65</v>
      </c>
      <c r="V14" s="16" t="s">
        <v>27</v>
      </c>
      <c r="W14" s="28"/>
      <c r="X14" s="28">
        <v>100</v>
      </c>
      <c r="Y14" s="16" t="s">
        <v>66</v>
      </c>
      <c r="Z14" s="28">
        <v>142</v>
      </c>
      <c r="AA14" s="28">
        <v>157</v>
      </c>
      <c r="AB14" s="16" t="s">
        <v>66</v>
      </c>
      <c r="AC14" s="16" t="s">
        <v>30</v>
      </c>
      <c r="AD14" s="28"/>
      <c r="AE14" s="28">
        <v>0</v>
      </c>
      <c r="AF14" s="16" t="s">
        <v>66</v>
      </c>
      <c r="AG14" s="16" t="s">
        <v>31</v>
      </c>
      <c r="AH14" s="28"/>
      <c r="AI14" s="28">
        <v>0</v>
      </c>
      <c r="AJ14" s="43" t="s">
        <v>66</v>
      </c>
      <c r="AK14" s="49">
        <v>4</v>
      </c>
      <c r="AL14" s="49">
        <v>6</v>
      </c>
      <c r="AM14" s="44" t="s">
        <v>66</v>
      </c>
      <c r="AN14" s="28">
        <v>152</v>
      </c>
      <c r="AO14" s="28">
        <v>157</v>
      </c>
      <c r="AP14" s="16" t="s">
        <v>66</v>
      </c>
      <c r="AQ14" s="28">
        <v>152</v>
      </c>
      <c r="AR14" s="28">
        <v>157</v>
      </c>
      <c r="AS14" s="16" t="s">
        <v>66</v>
      </c>
      <c r="AT14" s="28">
        <v>134</v>
      </c>
      <c r="AU14" s="28">
        <v>135</v>
      </c>
      <c r="AV14" s="16" t="s">
        <v>66</v>
      </c>
      <c r="AW14" s="28">
        <v>147</v>
      </c>
      <c r="AX14" s="28">
        <v>157</v>
      </c>
      <c r="AY14" s="16" t="s">
        <v>66</v>
      </c>
      <c r="AZ14" s="28">
        <v>150</v>
      </c>
      <c r="BA14" s="28">
        <v>157</v>
      </c>
      <c r="BB14" s="16" t="s">
        <v>66</v>
      </c>
      <c r="BC14" s="28">
        <v>152</v>
      </c>
      <c r="BD14" s="28">
        <v>157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x14ac:dyDescent="0.2">
      <c r="A15" s="17" t="s">
        <v>67</v>
      </c>
      <c r="B15" s="28">
        <v>349</v>
      </c>
      <c r="C15" s="28">
        <v>144</v>
      </c>
      <c r="D15" s="29">
        <v>0.41</v>
      </c>
      <c r="E15" s="16" t="s">
        <v>67</v>
      </c>
      <c r="F15" s="28">
        <v>10</v>
      </c>
      <c r="G15" s="28">
        <v>10</v>
      </c>
      <c r="H15" s="16" t="s">
        <v>67</v>
      </c>
      <c r="I15" s="28">
        <v>8.51</v>
      </c>
      <c r="J15" s="28">
        <v>10</v>
      </c>
      <c r="K15" s="43" t="s">
        <v>67</v>
      </c>
      <c r="L15" s="16" t="s">
        <v>32</v>
      </c>
      <c r="M15" s="16"/>
      <c r="N15" s="28">
        <v>100</v>
      </c>
      <c r="O15" s="44" t="s">
        <v>67</v>
      </c>
      <c r="P15" s="28">
        <v>98</v>
      </c>
      <c r="Q15" s="28">
        <v>111</v>
      </c>
      <c r="R15" s="16" t="s">
        <v>67</v>
      </c>
      <c r="S15" s="28">
        <v>60</v>
      </c>
      <c r="T15" s="28">
        <v>84</v>
      </c>
      <c r="U15" s="16" t="s">
        <v>66</v>
      </c>
      <c r="V15" s="16" t="s">
        <v>27</v>
      </c>
      <c r="W15" s="28"/>
      <c r="X15" s="28">
        <v>100</v>
      </c>
      <c r="Y15" s="16" t="s">
        <v>67</v>
      </c>
      <c r="Z15" s="28">
        <v>114</v>
      </c>
      <c r="AA15" s="28">
        <v>144</v>
      </c>
      <c r="AB15" s="16" t="s">
        <v>67</v>
      </c>
      <c r="AC15" s="16" t="s">
        <v>27</v>
      </c>
      <c r="AD15" s="30"/>
      <c r="AE15" s="30">
        <v>100</v>
      </c>
      <c r="AF15" s="16" t="s">
        <v>67</v>
      </c>
      <c r="AG15" s="16" t="s">
        <v>96</v>
      </c>
      <c r="AH15" s="31"/>
      <c r="AI15" s="28">
        <v>100</v>
      </c>
      <c r="AJ15" s="43" t="s">
        <v>67</v>
      </c>
      <c r="AK15" s="50">
        <v>1</v>
      </c>
      <c r="AL15" s="50">
        <v>1</v>
      </c>
      <c r="AM15" s="44" t="s">
        <v>67</v>
      </c>
      <c r="AN15" s="28">
        <v>138</v>
      </c>
      <c r="AO15" s="28">
        <v>144</v>
      </c>
      <c r="AP15" s="16" t="s">
        <v>67</v>
      </c>
      <c r="AQ15" s="28">
        <v>143</v>
      </c>
      <c r="AR15" s="28">
        <v>144</v>
      </c>
      <c r="AS15" s="16" t="s">
        <v>67</v>
      </c>
      <c r="AT15" s="28">
        <v>96</v>
      </c>
      <c r="AU15" s="28">
        <v>96</v>
      </c>
      <c r="AV15" s="16" t="s">
        <v>67</v>
      </c>
      <c r="AW15" s="28">
        <v>120</v>
      </c>
      <c r="AX15" s="28">
        <v>144</v>
      </c>
      <c r="AY15" s="16" t="s">
        <v>67</v>
      </c>
      <c r="AZ15" s="28">
        <v>131</v>
      </c>
      <c r="BA15" s="28">
        <v>144</v>
      </c>
      <c r="BB15" s="16" t="s">
        <v>67</v>
      </c>
      <c r="BC15" s="28">
        <v>126</v>
      </c>
      <c r="BD15" s="28">
        <v>144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x14ac:dyDescent="0.2">
      <c r="A16" s="17" t="s">
        <v>8</v>
      </c>
      <c r="B16" s="28">
        <v>366</v>
      </c>
      <c r="C16" s="28">
        <v>146</v>
      </c>
      <c r="D16" s="29">
        <v>0.4</v>
      </c>
      <c r="E16" s="16" t="s">
        <v>8</v>
      </c>
      <c r="F16" s="28">
        <v>10</v>
      </c>
      <c r="G16" s="28">
        <v>10</v>
      </c>
      <c r="H16" s="16" t="s">
        <v>8</v>
      </c>
      <c r="I16" s="28">
        <v>8.9600000000000009</v>
      </c>
      <c r="J16" s="28">
        <v>10</v>
      </c>
      <c r="K16" s="43" t="s">
        <v>8</v>
      </c>
      <c r="L16" s="16" t="s">
        <v>32</v>
      </c>
      <c r="M16" s="16"/>
      <c r="N16" s="28">
        <v>100</v>
      </c>
      <c r="O16" s="44" t="s">
        <v>8</v>
      </c>
      <c r="P16" s="28">
        <v>123</v>
      </c>
      <c r="Q16" s="28">
        <v>125</v>
      </c>
      <c r="R16" s="16" t="s">
        <v>8</v>
      </c>
      <c r="S16" s="28">
        <v>111</v>
      </c>
      <c r="T16" s="28">
        <v>117</v>
      </c>
      <c r="U16" s="16" t="s">
        <v>67</v>
      </c>
      <c r="V16" s="16" t="s">
        <v>27</v>
      </c>
      <c r="W16" s="28"/>
      <c r="X16" s="28">
        <v>100</v>
      </c>
      <c r="Y16" s="16" t="s">
        <v>8</v>
      </c>
      <c r="Z16" s="28">
        <v>128</v>
      </c>
      <c r="AA16" s="28">
        <v>146</v>
      </c>
      <c r="AB16" s="16" t="s">
        <v>8</v>
      </c>
      <c r="AC16" s="16" t="s">
        <v>30</v>
      </c>
      <c r="AD16" s="30"/>
      <c r="AE16" s="30">
        <v>0</v>
      </c>
      <c r="AF16" s="16" t="s">
        <v>8</v>
      </c>
      <c r="AG16" s="16" t="s">
        <v>31</v>
      </c>
      <c r="AH16" s="31"/>
      <c r="AI16" s="28">
        <v>0</v>
      </c>
      <c r="AJ16" s="43" t="s">
        <v>8</v>
      </c>
      <c r="AK16" s="49">
        <v>22</v>
      </c>
      <c r="AL16" s="49">
        <v>24</v>
      </c>
      <c r="AM16" s="44" t="s">
        <v>8</v>
      </c>
      <c r="AN16" s="28">
        <v>143</v>
      </c>
      <c r="AO16" s="28">
        <v>146</v>
      </c>
      <c r="AP16" s="16" t="s">
        <v>8</v>
      </c>
      <c r="AQ16" s="28">
        <v>141</v>
      </c>
      <c r="AR16" s="28">
        <v>146</v>
      </c>
      <c r="AS16" s="16" t="s">
        <v>8</v>
      </c>
      <c r="AT16" s="28">
        <v>112</v>
      </c>
      <c r="AU16" s="28">
        <v>113</v>
      </c>
      <c r="AV16" s="16" t="s">
        <v>8</v>
      </c>
      <c r="AW16" s="28">
        <v>138</v>
      </c>
      <c r="AX16" s="28">
        <v>146</v>
      </c>
      <c r="AY16" s="16" t="s">
        <v>8</v>
      </c>
      <c r="AZ16" s="28">
        <v>142</v>
      </c>
      <c r="BA16" s="28">
        <v>146</v>
      </c>
      <c r="BB16" s="16" t="s">
        <v>8</v>
      </c>
      <c r="BC16" s="28">
        <v>138</v>
      </c>
      <c r="BD16" s="28">
        <v>146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x14ac:dyDescent="0.2">
      <c r="A17" s="14" t="s">
        <v>68</v>
      </c>
      <c r="B17" s="28">
        <v>293</v>
      </c>
      <c r="C17" s="28">
        <v>176</v>
      </c>
      <c r="D17" s="29">
        <v>0.6</v>
      </c>
      <c r="E17" s="16" t="s">
        <v>68</v>
      </c>
      <c r="F17" s="28">
        <v>10</v>
      </c>
      <c r="G17" s="28">
        <v>10</v>
      </c>
      <c r="H17" s="16" t="s">
        <v>68</v>
      </c>
      <c r="I17" s="28">
        <v>8.73</v>
      </c>
      <c r="J17" s="28">
        <v>10</v>
      </c>
      <c r="K17" s="43" t="s">
        <v>68</v>
      </c>
      <c r="L17" s="16" t="s">
        <v>32</v>
      </c>
      <c r="M17" s="16"/>
      <c r="N17" s="28">
        <v>100</v>
      </c>
      <c r="O17" s="44" t="s">
        <v>68</v>
      </c>
      <c r="P17" s="28">
        <v>171</v>
      </c>
      <c r="Q17" s="28">
        <v>173</v>
      </c>
      <c r="R17" s="16" t="s">
        <v>68</v>
      </c>
      <c r="S17" s="28">
        <v>168</v>
      </c>
      <c r="T17" s="28">
        <v>170</v>
      </c>
      <c r="U17" s="16" t="s">
        <v>8</v>
      </c>
      <c r="V17" s="16" t="s">
        <v>27</v>
      </c>
      <c r="W17" s="28"/>
      <c r="X17" s="28">
        <v>100</v>
      </c>
      <c r="Y17" s="16" t="s">
        <v>68</v>
      </c>
      <c r="Z17" s="28">
        <v>173</v>
      </c>
      <c r="AA17" s="28">
        <v>176</v>
      </c>
      <c r="AB17" s="16" t="s">
        <v>68</v>
      </c>
      <c r="AC17" s="16" t="s">
        <v>27</v>
      </c>
      <c r="AD17" s="30"/>
      <c r="AE17" s="30">
        <v>100</v>
      </c>
      <c r="AF17" s="16" t="s">
        <v>68</v>
      </c>
      <c r="AG17" s="16" t="s">
        <v>96</v>
      </c>
      <c r="AH17" s="31"/>
      <c r="AI17" s="28">
        <v>100</v>
      </c>
      <c r="AJ17" s="43" t="s">
        <v>68</v>
      </c>
      <c r="AK17" s="49">
        <v>12</v>
      </c>
      <c r="AL17" s="49">
        <v>14</v>
      </c>
      <c r="AM17" s="44" t="s">
        <v>68</v>
      </c>
      <c r="AN17" s="28">
        <v>175</v>
      </c>
      <c r="AO17" s="28">
        <v>176</v>
      </c>
      <c r="AP17" s="16" t="s">
        <v>68</v>
      </c>
      <c r="AQ17" s="28">
        <v>175</v>
      </c>
      <c r="AR17" s="28">
        <v>176</v>
      </c>
      <c r="AS17" s="16" t="s">
        <v>68</v>
      </c>
      <c r="AT17" s="28">
        <v>166</v>
      </c>
      <c r="AU17" s="28">
        <v>167</v>
      </c>
      <c r="AV17" s="16" t="s">
        <v>68</v>
      </c>
      <c r="AW17" s="28">
        <v>175</v>
      </c>
      <c r="AX17" s="28">
        <v>176</v>
      </c>
      <c r="AY17" s="16" t="s">
        <v>68</v>
      </c>
      <c r="AZ17" s="28">
        <v>175</v>
      </c>
      <c r="BA17" s="28">
        <v>176</v>
      </c>
      <c r="BB17" s="16" t="s">
        <v>68</v>
      </c>
      <c r="BC17" s="28">
        <v>174</v>
      </c>
      <c r="BD17" s="28">
        <v>176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x14ac:dyDescent="0.2">
      <c r="A18" s="17" t="s">
        <v>69</v>
      </c>
      <c r="B18" s="28">
        <v>150</v>
      </c>
      <c r="C18" s="28">
        <v>140</v>
      </c>
      <c r="D18" s="29">
        <v>0.93</v>
      </c>
      <c r="E18" s="16" t="s">
        <v>69</v>
      </c>
      <c r="F18" s="28">
        <v>10</v>
      </c>
      <c r="G18" s="28">
        <v>10</v>
      </c>
      <c r="H18" s="16" t="s">
        <v>69</v>
      </c>
      <c r="I18" s="28">
        <v>8.9600000000000009</v>
      </c>
      <c r="J18" s="28">
        <v>10</v>
      </c>
      <c r="K18" s="43" t="s">
        <v>69</v>
      </c>
      <c r="L18" s="16" t="s">
        <v>32</v>
      </c>
      <c r="M18" s="28"/>
      <c r="N18" s="28">
        <v>100</v>
      </c>
      <c r="O18" s="44" t="s">
        <v>69</v>
      </c>
      <c r="P18" s="28">
        <v>139</v>
      </c>
      <c r="Q18" s="28">
        <v>139</v>
      </c>
      <c r="R18" s="16" t="s">
        <v>69</v>
      </c>
      <c r="S18" s="28">
        <v>135</v>
      </c>
      <c r="T18" s="28">
        <v>135</v>
      </c>
      <c r="U18" s="16" t="s">
        <v>68</v>
      </c>
      <c r="V18" s="16" t="s">
        <v>27</v>
      </c>
      <c r="W18" s="28"/>
      <c r="X18" s="28">
        <v>100</v>
      </c>
      <c r="Y18" s="16" t="s">
        <v>69</v>
      </c>
      <c r="Z18" s="28">
        <v>140</v>
      </c>
      <c r="AA18" s="28">
        <v>140</v>
      </c>
      <c r="AB18" s="16" t="s">
        <v>69</v>
      </c>
      <c r="AC18" s="16" t="s">
        <v>27</v>
      </c>
      <c r="AD18" s="30"/>
      <c r="AE18" s="30">
        <v>100</v>
      </c>
      <c r="AF18" s="16" t="s">
        <v>69</v>
      </c>
      <c r="AG18" s="16" t="s">
        <v>96</v>
      </c>
      <c r="AH18" s="31"/>
      <c r="AI18" s="28">
        <v>100</v>
      </c>
      <c r="AJ18" s="43" t="s">
        <v>69</v>
      </c>
      <c r="AK18" s="50">
        <v>1</v>
      </c>
      <c r="AL18" s="50">
        <v>1</v>
      </c>
      <c r="AM18" s="44" t="s">
        <v>69</v>
      </c>
      <c r="AN18" s="28">
        <v>133</v>
      </c>
      <c r="AO18" s="28">
        <v>140</v>
      </c>
      <c r="AP18" s="16" t="s">
        <v>69</v>
      </c>
      <c r="AQ18" s="28">
        <v>130</v>
      </c>
      <c r="AR18" s="28">
        <v>140</v>
      </c>
      <c r="AS18" s="16" t="s">
        <v>69</v>
      </c>
      <c r="AT18" s="28">
        <v>131</v>
      </c>
      <c r="AU18" s="28">
        <v>131</v>
      </c>
      <c r="AV18" s="16" t="s">
        <v>69</v>
      </c>
      <c r="AW18" s="28">
        <v>140</v>
      </c>
      <c r="AX18" s="28">
        <v>140</v>
      </c>
      <c r="AY18" s="16" t="s">
        <v>69</v>
      </c>
      <c r="AZ18" s="28">
        <v>140</v>
      </c>
      <c r="BA18" s="28">
        <v>140</v>
      </c>
      <c r="BB18" s="16" t="s">
        <v>69</v>
      </c>
      <c r="BC18" s="28">
        <v>140</v>
      </c>
      <c r="BD18" s="28">
        <v>140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x14ac:dyDescent="0.2">
      <c r="A19" s="14" t="s">
        <v>70</v>
      </c>
      <c r="B19" s="28">
        <v>205</v>
      </c>
      <c r="C19" s="28">
        <v>87</v>
      </c>
      <c r="D19" s="29">
        <v>0.42</v>
      </c>
      <c r="E19" s="16" t="s">
        <v>70</v>
      </c>
      <c r="F19" s="28">
        <v>10</v>
      </c>
      <c r="G19" s="28">
        <v>10</v>
      </c>
      <c r="H19" s="16" t="s">
        <v>70</v>
      </c>
      <c r="I19" s="28">
        <v>8.66</v>
      </c>
      <c r="J19" s="28">
        <v>10</v>
      </c>
      <c r="K19" s="43" t="s">
        <v>70</v>
      </c>
      <c r="L19" s="16" t="s">
        <v>32</v>
      </c>
      <c r="M19" s="16"/>
      <c r="N19" s="28">
        <v>100</v>
      </c>
      <c r="O19" s="44" t="s">
        <v>70</v>
      </c>
      <c r="P19" s="28">
        <v>87</v>
      </c>
      <c r="Q19" s="28">
        <v>87</v>
      </c>
      <c r="R19" s="16" t="s">
        <v>70</v>
      </c>
      <c r="S19" s="28">
        <v>87</v>
      </c>
      <c r="T19" s="28">
        <v>87</v>
      </c>
      <c r="U19" s="16" t="s">
        <v>69</v>
      </c>
      <c r="V19" s="16" t="s">
        <v>27</v>
      </c>
      <c r="W19" s="28"/>
      <c r="X19" s="28">
        <v>100</v>
      </c>
      <c r="Y19" s="16" t="s">
        <v>70</v>
      </c>
      <c r="Z19" s="28">
        <v>87</v>
      </c>
      <c r="AA19" s="28">
        <v>87</v>
      </c>
      <c r="AB19" s="16" t="s">
        <v>70</v>
      </c>
      <c r="AC19" s="16" t="s">
        <v>28</v>
      </c>
      <c r="AD19" s="30">
        <v>2</v>
      </c>
      <c r="AE19" s="30">
        <v>40</v>
      </c>
      <c r="AF19" s="16" t="s">
        <v>70</v>
      </c>
      <c r="AG19" s="16" t="s">
        <v>29</v>
      </c>
      <c r="AH19" s="28">
        <v>3</v>
      </c>
      <c r="AI19" s="28">
        <v>60</v>
      </c>
      <c r="AJ19" s="43" t="s">
        <v>70</v>
      </c>
      <c r="AK19" s="49">
        <v>4</v>
      </c>
      <c r="AL19" s="49">
        <v>5</v>
      </c>
      <c r="AM19" s="44" t="s">
        <v>70</v>
      </c>
      <c r="AN19" s="28">
        <v>85</v>
      </c>
      <c r="AO19" s="28">
        <v>87</v>
      </c>
      <c r="AP19" s="16" t="s">
        <v>70</v>
      </c>
      <c r="AQ19" s="28">
        <v>87</v>
      </c>
      <c r="AR19" s="28">
        <v>87</v>
      </c>
      <c r="AS19" s="16" t="s">
        <v>70</v>
      </c>
      <c r="AT19" s="28">
        <v>87</v>
      </c>
      <c r="AU19" s="28">
        <v>87</v>
      </c>
      <c r="AV19" s="16" t="s">
        <v>70</v>
      </c>
      <c r="AW19" s="28">
        <v>87</v>
      </c>
      <c r="AX19" s="28">
        <v>87</v>
      </c>
      <c r="AY19" s="16" t="s">
        <v>70</v>
      </c>
      <c r="AZ19" s="28">
        <v>87</v>
      </c>
      <c r="BA19" s="28">
        <v>87</v>
      </c>
      <c r="BB19" s="16" t="s">
        <v>70</v>
      </c>
      <c r="BC19" s="28">
        <v>87</v>
      </c>
      <c r="BD19" s="28">
        <v>87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ht="25.5" x14ac:dyDescent="0.2">
      <c r="A20" s="17" t="s">
        <v>71</v>
      </c>
      <c r="B20" s="28">
        <v>229</v>
      </c>
      <c r="C20" s="28">
        <v>147</v>
      </c>
      <c r="D20" s="29">
        <v>0.64</v>
      </c>
      <c r="E20" s="16" t="s">
        <v>71</v>
      </c>
      <c r="F20" s="28">
        <v>10</v>
      </c>
      <c r="G20" s="28">
        <v>10</v>
      </c>
      <c r="H20" s="16" t="s">
        <v>71</v>
      </c>
      <c r="I20" s="28">
        <v>7.79</v>
      </c>
      <c r="J20" s="28">
        <v>10</v>
      </c>
      <c r="K20" s="43" t="s">
        <v>71</v>
      </c>
      <c r="L20" s="16" t="s">
        <v>26</v>
      </c>
      <c r="M20" s="28">
        <v>2</v>
      </c>
      <c r="N20" s="28">
        <v>60</v>
      </c>
      <c r="O20" s="44" t="s">
        <v>71</v>
      </c>
      <c r="P20" s="28">
        <v>109</v>
      </c>
      <c r="Q20" s="28">
        <v>121</v>
      </c>
      <c r="R20" s="16" t="s">
        <v>71</v>
      </c>
      <c r="S20" s="28">
        <v>69</v>
      </c>
      <c r="T20" s="28">
        <v>82</v>
      </c>
      <c r="U20" s="16" t="s">
        <v>70</v>
      </c>
      <c r="V20" s="16" t="s">
        <v>27</v>
      </c>
      <c r="W20" s="28"/>
      <c r="X20" s="28">
        <v>100</v>
      </c>
      <c r="Y20" s="16" t="s">
        <v>71</v>
      </c>
      <c r="Z20" s="28">
        <v>116</v>
      </c>
      <c r="AA20" s="28">
        <v>147</v>
      </c>
      <c r="AB20" s="16" t="s">
        <v>71</v>
      </c>
      <c r="AC20" s="16" t="s">
        <v>28</v>
      </c>
      <c r="AD20" s="30">
        <v>1</v>
      </c>
      <c r="AE20" s="30">
        <v>20</v>
      </c>
      <c r="AF20" s="16" t="s">
        <v>71</v>
      </c>
      <c r="AG20" s="16" t="s">
        <v>29</v>
      </c>
      <c r="AH20" s="28">
        <v>3</v>
      </c>
      <c r="AI20" s="28">
        <v>60</v>
      </c>
      <c r="AJ20" s="43" t="s">
        <v>71</v>
      </c>
      <c r="AK20" s="50">
        <v>1</v>
      </c>
      <c r="AL20" s="50">
        <v>1</v>
      </c>
      <c r="AM20" s="44" t="s">
        <v>71</v>
      </c>
      <c r="AN20" s="28">
        <v>135</v>
      </c>
      <c r="AO20" s="28">
        <v>147</v>
      </c>
      <c r="AP20" s="16" t="s">
        <v>71</v>
      </c>
      <c r="AQ20" s="28">
        <v>134</v>
      </c>
      <c r="AR20" s="28">
        <v>147</v>
      </c>
      <c r="AS20" s="16" t="s">
        <v>71</v>
      </c>
      <c r="AT20" s="28">
        <v>88</v>
      </c>
      <c r="AU20" s="28">
        <v>89</v>
      </c>
      <c r="AV20" s="16" t="s">
        <v>71</v>
      </c>
      <c r="AW20" s="28">
        <v>123</v>
      </c>
      <c r="AX20" s="28">
        <v>147</v>
      </c>
      <c r="AY20" s="16" t="s">
        <v>71</v>
      </c>
      <c r="AZ20" s="28">
        <v>128</v>
      </c>
      <c r="BA20" s="28">
        <v>147</v>
      </c>
      <c r="BB20" s="16" t="s">
        <v>71</v>
      </c>
      <c r="BC20" s="28">
        <v>129</v>
      </c>
      <c r="BD20" s="28">
        <v>147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ht="25.5" x14ac:dyDescent="0.2">
      <c r="A21" s="14" t="s">
        <v>72</v>
      </c>
      <c r="B21" s="28">
        <v>370</v>
      </c>
      <c r="C21" s="28">
        <v>146</v>
      </c>
      <c r="D21" s="29">
        <v>0.4</v>
      </c>
      <c r="E21" s="16" t="s">
        <v>72</v>
      </c>
      <c r="F21" s="28">
        <v>10</v>
      </c>
      <c r="G21" s="28">
        <v>10</v>
      </c>
      <c r="H21" s="16" t="s">
        <v>72</v>
      </c>
      <c r="I21" s="28">
        <v>8.66</v>
      </c>
      <c r="J21" s="28">
        <v>10</v>
      </c>
      <c r="K21" s="43" t="s">
        <v>72</v>
      </c>
      <c r="L21" s="16" t="s">
        <v>26</v>
      </c>
      <c r="M21" s="28">
        <v>3</v>
      </c>
      <c r="N21" s="28">
        <v>90</v>
      </c>
      <c r="O21" s="44" t="s">
        <v>72</v>
      </c>
      <c r="P21" s="28">
        <v>137</v>
      </c>
      <c r="Q21" s="28">
        <v>142</v>
      </c>
      <c r="R21" s="16" t="s">
        <v>72</v>
      </c>
      <c r="S21" s="28">
        <v>134</v>
      </c>
      <c r="T21" s="28">
        <v>142</v>
      </c>
      <c r="U21" s="16" t="s">
        <v>71</v>
      </c>
      <c r="V21" s="16" t="s">
        <v>27</v>
      </c>
      <c r="W21" s="28"/>
      <c r="X21" s="28">
        <v>100</v>
      </c>
      <c r="Y21" s="16" t="s">
        <v>72</v>
      </c>
      <c r="Z21" s="28">
        <v>139</v>
      </c>
      <c r="AA21" s="28">
        <v>146</v>
      </c>
      <c r="AB21" s="16" t="s">
        <v>72</v>
      </c>
      <c r="AC21" s="16" t="s">
        <v>27</v>
      </c>
      <c r="AD21" s="30"/>
      <c r="AE21" s="30">
        <v>100</v>
      </c>
      <c r="AF21" s="16" t="s">
        <v>72</v>
      </c>
      <c r="AG21" s="16" t="s">
        <v>96</v>
      </c>
      <c r="AH21" s="31"/>
      <c r="AI21" s="28">
        <v>100</v>
      </c>
      <c r="AJ21" s="43" t="s">
        <v>72</v>
      </c>
      <c r="AK21" s="50">
        <v>1</v>
      </c>
      <c r="AL21" s="50">
        <v>1</v>
      </c>
      <c r="AM21" s="44" t="s">
        <v>72</v>
      </c>
      <c r="AN21" s="28">
        <v>145</v>
      </c>
      <c r="AO21" s="28">
        <v>146</v>
      </c>
      <c r="AP21" s="16" t="s">
        <v>72</v>
      </c>
      <c r="AQ21" s="28">
        <v>142</v>
      </c>
      <c r="AR21" s="28">
        <v>146</v>
      </c>
      <c r="AS21" s="16" t="s">
        <v>72</v>
      </c>
      <c r="AT21" s="28">
        <v>139</v>
      </c>
      <c r="AU21" s="28">
        <v>140</v>
      </c>
      <c r="AV21" s="16" t="s">
        <v>72</v>
      </c>
      <c r="AW21" s="28">
        <v>140</v>
      </c>
      <c r="AX21" s="28">
        <v>146</v>
      </c>
      <c r="AY21" s="16" t="s">
        <v>72</v>
      </c>
      <c r="AZ21" s="28">
        <v>143</v>
      </c>
      <c r="BA21" s="28">
        <v>146</v>
      </c>
      <c r="BB21" s="16" t="s">
        <v>72</v>
      </c>
      <c r="BC21" s="28">
        <v>140</v>
      </c>
      <c r="BD21" s="28">
        <v>146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x14ac:dyDescent="0.2">
      <c r="A22" s="14" t="s">
        <v>73</v>
      </c>
      <c r="B22" s="28">
        <v>550</v>
      </c>
      <c r="C22" s="28">
        <v>228</v>
      </c>
      <c r="D22" s="29">
        <v>0.41</v>
      </c>
      <c r="E22" s="16" t="s">
        <v>73</v>
      </c>
      <c r="F22" s="28">
        <v>10</v>
      </c>
      <c r="G22" s="28">
        <v>10</v>
      </c>
      <c r="H22" s="16" t="s">
        <v>73</v>
      </c>
      <c r="I22" s="28">
        <v>8</v>
      </c>
      <c r="J22" s="28">
        <v>10</v>
      </c>
      <c r="K22" s="43" t="s">
        <v>73</v>
      </c>
      <c r="L22" s="16" t="s">
        <v>32</v>
      </c>
      <c r="M22" s="28"/>
      <c r="N22" s="28">
        <v>100</v>
      </c>
      <c r="O22" s="44" t="s">
        <v>73</v>
      </c>
      <c r="P22" s="28">
        <v>125</v>
      </c>
      <c r="Q22" s="28">
        <v>129</v>
      </c>
      <c r="R22" s="16" t="s">
        <v>73</v>
      </c>
      <c r="S22" s="28">
        <v>90</v>
      </c>
      <c r="T22" s="28">
        <v>95</v>
      </c>
      <c r="U22" s="16" t="s">
        <v>72</v>
      </c>
      <c r="V22" s="16" t="s">
        <v>27</v>
      </c>
      <c r="W22" s="28"/>
      <c r="X22" s="28">
        <v>100</v>
      </c>
      <c r="Y22" s="16" t="s">
        <v>73</v>
      </c>
      <c r="Z22" s="28">
        <v>127</v>
      </c>
      <c r="AA22" s="28">
        <v>152</v>
      </c>
      <c r="AB22" s="16" t="s">
        <v>73</v>
      </c>
      <c r="AC22" s="16" t="s">
        <v>27</v>
      </c>
      <c r="AD22" s="30"/>
      <c r="AE22" s="30">
        <v>100</v>
      </c>
      <c r="AF22" s="16" t="s">
        <v>73</v>
      </c>
      <c r="AG22" s="16" t="s">
        <v>29</v>
      </c>
      <c r="AH22" s="28">
        <v>3</v>
      </c>
      <c r="AI22" s="28">
        <v>60</v>
      </c>
      <c r="AJ22" s="43" t="s">
        <v>73</v>
      </c>
      <c r="AK22" s="49">
        <v>7</v>
      </c>
      <c r="AL22" s="49">
        <v>8</v>
      </c>
      <c r="AM22" s="44" t="s">
        <v>73</v>
      </c>
      <c r="AN22" s="28">
        <v>150</v>
      </c>
      <c r="AO22" s="28">
        <v>152</v>
      </c>
      <c r="AP22" s="16" t="s">
        <v>73</v>
      </c>
      <c r="AQ22" s="28">
        <v>143</v>
      </c>
      <c r="AR22" s="28">
        <v>152</v>
      </c>
      <c r="AS22" s="16" t="s">
        <v>73</v>
      </c>
      <c r="AT22" s="28">
        <v>90</v>
      </c>
      <c r="AU22" s="28">
        <v>93</v>
      </c>
      <c r="AV22" s="16" t="s">
        <v>73</v>
      </c>
      <c r="AW22" s="28">
        <v>147</v>
      </c>
      <c r="AX22" s="28">
        <v>152</v>
      </c>
      <c r="AY22" s="16" t="s">
        <v>73</v>
      </c>
      <c r="AZ22" s="28">
        <v>142</v>
      </c>
      <c r="BA22" s="28">
        <v>152</v>
      </c>
      <c r="BB22" s="16" t="s">
        <v>73</v>
      </c>
      <c r="BC22" s="28">
        <v>144</v>
      </c>
      <c r="BD22" s="28">
        <v>152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ht="25.5" x14ac:dyDescent="0.2">
      <c r="A23" s="17" t="s">
        <v>74</v>
      </c>
      <c r="B23" s="28">
        <v>220</v>
      </c>
      <c r="C23" s="28">
        <v>188</v>
      </c>
      <c r="D23" s="29">
        <v>0.85</v>
      </c>
      <c r="E23" s="16" t="s">
        <v>74</v>
      </c>
      <c r="F23" s="28">
        <v>10</v>
      </c>
      <c r="G23" s="28">
        <v>10</v>
      </c>
      <c r="H23" s="16" t="s">
        <v>74</v>
      </c>
      <c r="I23" s="28">
        <v>8.91</v>
      </c>
      <c r="J23" s="28">
        <v>10</v>
      </c>
      <c r="K23" s="43" t="s">
        <v>74</v>
      </c>
      <c r="L23" s="16" t="s">
        <v>26</v>
      </c>
      <c r="M23" s="28">
        <v>1</v>
      </c>
      <c r="N23" s="28">
        <v>30</v>
      </c>
      <c r="O23" s="44" t="s">
        <v>74</v>
      </c>
      <c r="P23" s="28">
        <v>154</v>
      </c>
      <c r="Q23" s="28">
        <v>166</v>
      </c>
      <c r="R23" s="16" t="s">
        <v>74</v>
      </c>
      <c r="S23" s="28">
        <v>125</v>
      </c>
      <c r="T23" s="28">
        <v>141</v>
      </c>
      <c r="U23" s="16" t="s">
        <v>73</v>
      </c>
      <c r="V23" s="16" t="s">
        <v>27</v>
      </c>
      <c r="W23" s="28"/>
      <c r="X23" s="28">
        <v>100</v>
      </c>
      <c r="Y23" s="16" t="s">
        <v>74</v>
      </c>
      <c r="Z23" s="28">
        <v>164</v>
      </c>
      <c r="AA23" s="28">
        <v>188</v>
      </c>
      <c r="AB23" s="16" t="s">
        <v>74</v>
      </c>
      <c r="AC23" s="16" t="s">
        <v>28</v>
      </c>
      <c r="AD23" s="28">
        <v>3</v>
      </c>
      <c r="AE23" s="28">
        <v>60</v>
      </c>
      <c r="AF23" s="16" t="s">
        <v>74</v>
      </c>
      <c r="AG23" s="16" t="s">
        <v>29</v>
      </c>
      <c r="AH23" s="28">
        <v>2</v>
      </c>
      <c r="AI23" s="28">
        <v>40</v>
      </c>
      <c r="AJ23" s="43" t="s">
        <v>74</v>
      </c>
      <c r="AK23" s="49">
        <v>12</v>
      </c>
      <c r="AL23" s="49">
        <v>13</v>
      </c>
      <c r="AM23" s="44" t="s">
        <v>74</v>
      </c>
      <c r="AN23" s="28">
        <v>173</v>
      </c>
      <c r="AO23" s="28">
        <v>188</v>
      </c>
      <c r="AP23" s="16" t="s">
        <v>74</v>
      </c>
      <c r="AQ23" s="28">
        <v>177</v>
      </c>
      <c r="AR23" s="28">
        <v>188</v>
      </c>
      <c r="AS23" s="16" t="s">
        <v>74</v>
      </c>
      <c r="AT23" s="28">
        <v>132</v>
      </c>
      <c r="AU23" s="28">
        <v>134</v>
      </c>
      <c r="AV23" s="16" t="s">
        <v>74</v>
      </c>
      <c r="AW23" s="28">
        <v>175</v>
      </c>
      <c r="AX23" s="28">
        <v>188</v>
      </c>
      <c r="AY23" s="16" t="s">
        <v>74</v>
      </c>
      <c r="AZ23" s="28">
        <v>165</v>
      </c>
      <c r="BA23" s="28">
        <v>188</v>
      </c>
      <c r="BB23" s="16" t="s">
        <v>74</v>
      </c>
      <c r="BC23" s="28">
        <v>177</v>
      </c>
      <c r="BD23" s="28">
        <v>188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x14ac:dyDescent="0.2">
      <c r="A24" s="17" t="s">
        <v>75</v>
      </c>
      <c r="B24" s="28">
        <v>320</v>
      </c>
      <c r="C24" s="28">
        <v>134</v>
      </c>
      <c r="D24" s="29">
        <v>0.42</v>
      </c>
      <c r="E24" s="16" t="s">
        <v>75</v>
      </c>
      <c r="F24" s="28">
        <v>10</v>
      </c>
      <c r="G24" s="28">
        <v>10</v>
      </c>
      <c r="H24" s="16" t="s">
        <v>75</v>
      </c>
      <c r="I24" s="28">
        <v>9.3800000000000008</v>
      </c>
      <c r="J24" s="28">
        <v>10</v>
      </c>
      <c r="K24" s="43" t="s">
        <v>75</v>
      </c>
      <c r="L24" s="16" t="s">
        <v>32</v>
      </c>
      <c r="M24" s="28"/>
      <c r="N24" s="28">
        <v>100</v>
      </c>
      <c r="O24" s="44" t="s">
        <v>75</v>
      </c>
      <c r="P24" s="28">
        <v>117</v>
      </c>
      <c r="Q24" s="28">
        <v>120</v>
      </c>
      <c r="R24" s="16" t="s">
        <v>75</v>
      </c>
      <c r="S24" s="28">
        <v>117</v>
      </c>
      <c r="T24" s="28">
        <v>125</v>
      </c>
      <c r="U24" s="16" t="s">
        <v>74</v>
      </c>
      <c r="V24" s="16" t="s">
        <v>27</v>
      </c>
      <c r="W24" s="28"/>
      <c r="X24" s="28">
        <v>100</v>
      </c>
      <c r="Y24" s="16" t="s">
        <v>75</v>
      </c>
      <c r="Z24" s="28">
        <v>116</v>
      </c>
      <c r="AA24" s="28">
        <v>134</v>
      </c>
      <c r="AB24" s="16" t="s">
        <v>75</v>
      </c>
      <c r="AC24" s="16" t="s">
        <v>27</v>
      </c>
      <c r="AD24" s="28"/>
      <c r="AE24" s="28">
        <v>100</v>
      </c>
      <c r="AF24" s="16" t="s">
        <v>75</v>
      </c>
      <c r="AG24" s="16" t="s">
        <v>96</v>
      </c>
      <c r="AH24" s="28"/>
      <c r="AI24" s="28">
        <v>100</v>
      </c>
      <c r="AJ24" s="43" t="s">
        <v>75</v>
      </c>
      <c r="AK24" s="49">
        <v>26</v>
      </c>
      <c r="AL24" s="49">
        <v>26</v>
      </c>
      <c r="AM24" s="44" t="s">
        <v>75</v>
      </c>
      <c r="AN24" s="28">
        <v>129</v>
      </c>
      <c r="AO24" s="28">
        <v>134</v>
      </c>
      <c r="AP24" s="16" t="s">
        <v>75</v>
      </c>
      <c r="AQ24" s="28">
        <v>131</v>
      </c>
      <c r="AR24" s="28">
        <v>134</v>
      </c>
      <c r="AS24" s="16" t="s">
        <v>75</v>
      </c>
      <c r="AT24" s="28">
        <v>113</v>
      </c>
      <c r="AU24" s="28">
        <v>116</v>
      </c>
      <c r="AV24" s="16" t="s">
        <v>75</v>
      </c>
      <c r="AW24" s="28">
        <v>122</v>
      </c>
      <c r="AX24" s="28">
        <v>134</v>
      </c>
      <c r="AY24" s="16" t="s">
        <v>75</v>
      </c>
      <c r="AZ24" s="28">
        <v>128</v>
      </c>
      <c r="BA24" s="28">
        <v>134</v>
      </c>
      <c r="BB24" s="16" t="s">
        <v>75</v>
      </c>
      <c r="BC24" s="28">
        <v>125</v>
      </c>
      <c r="BD24" s="28">
        <v>134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ht="25.5" x14ac:dyDescent="0.2">
      <c r="A25" s="17" t="s">
        <v>76</v>
      </c>
      <c r="B25" s="28">
        <v>460</v>
      </c>
      <c r="C25" s="28">
        <v>188</v>
      </c>
      <c r="D25" s="29">
        <v>0.41</v>
      </c>
      <c r="E25" s="16" t="s">
        <v>76</v>
      </c>
      <c r="F25" s="28">
        <v>10</v>
      </c>
      <c r="G25" s="28">
        <v>10</v>
      </c>
      <c r="H25" s="16" t="s">
        <v>76</v>
      </c>
      <c r="I25" s="28">
        <v>9.5299999999999994</v>
      </c>
      <c r="J25" s="28">
        <v>10</v>
      </c>
      <c r="K25" s="43" t="s">
        <v>76</v>
      </c>
      <c r="L25" s="16" t="s">
        <v>26</v>
      </c>
      <c r="M25" s="28">
        <v>3</v>
      </c>
      <c r="N25" s="28">
        <v>90</v>
      </c>
      <c r="O25" s="44" t="s">
        <v>76</v>
      </c>
      <c r="P25" s="28">
        <v>122</v>
      </c>
      <c r="Q25" s="28">
        <v>130</v>
      </c>
      <c r="R25" s="16" t="s">
        <v>76</v>
      </c>
      <c r="S25" s="28">
        <v>133</v>
      </c>
      <c r="T25" s="28">
        <v>141</v>
      </c>
      <c r="U25" s="16" t="s">
        <v>75</v>
      </c>
      <c r="V25" s="16" t="s">
        <v>27</v>
      </c>
      <c r="W25" s="28"/>
      <c r="X25" s="28">
        <v>100</v>
      </c>
      <c r="Y25" s="16" t="s">
        <v>76</v>
      </c>
      <c r="Z25" s="28">
        <v>140</v>
      </c>
      <c r="AA25" s="28">
        <v>188</v>
      </c>
      <c r="AB25" s="16" t="s">
        <v>76</v>
      </c>
      <c r="AC25" s="16" t="s">
        <v>28</v>
      </c>
      <c r="AD25" s="30">
        <v>3</v>
      </c>
      <c r="AE25" s="30">
        <v>60</v>
      </c>
      <c r="AF25" s="16" t="s">
        <v>76</v>
      </c>
      <c r="AG25" s="16" t="s">
        <v>29</v>
      </c>
      <c r="AH25" s="28">
        <v>4</v>
      </c>
      <c r="AI25" s="28">
        <v>80</v>
      </c>
      <c r="AJ25" s="43" t="s">
        <v>76</v>
      </c>
      <c r="AK25" s="49">
        <v>4</v>
      </c>
      <c r="AL25" s="49">
        <v>4</v>
      </c>
      <c r="AM25" s="44" t="s">
        <v>76</v>
      </c>
      <c r="AN25" s="28">
        <v>168</v>
      </c>
      <c r="AO25" s="28">
        <v>188</v>
      </c>
      <c r="AP25" s="16" t="s">
        <v>76</v>
      </c>
      <c r="AQ25" s="28">
        <v>176</v>
      </c>
      <c r="AR25" s="28">
        <v>188</v>
      </c>
      <c r="AS25" s="16" t="s">
        <v>76</v>
      </c>
      <c r="AT25" s="28">
        <v>116</v>
      </c>
      <c r="AU25" s="28">
        <v>120</v>
      </c>
      <c r="AV25" s="16" t="s">
        <v>76</v>
      </c>
      <c r="AW25" s="28">
        <v>160</v>
      </c>
      <c r="AX25" s="28">
        <v>188</v>
      </c>
      <c r="AY25" s="16" t="s">
        <v>76</v>
      </c>
      <c r="AZ25" s="28">
        <v>169</v>
      </c>
      <c r="BA25" s="28">
        <v>188</v>
      </c>
      <c r="BB25" s="16" t="s">
        <v>76</v>
      </c>
      <c r="BC25" s="28">
        <v>173</v>
      </c>
      <c r="BD25" s="28">
        <v>188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ht="25.5" x14ac:dyDescent="0.2">
      <c r="A26" s="14" t="s">
        <v>77</v>
      </c>
      <c r="B26" s="28">
        <v>350</v>
      </c>
      <c r="C26" s="28">
        <v>209</v>
      </c>
      <c r="D26" s="29">
        <v>0.6</v>
      </c>
      <c r="E26" s="16" t="s">
        <v>77</v>
      </c>
      <c r="F26" s="28">
        <v>10</v>
      </c>
      <c r="G26" s="28">
        <v>10</v>
      </c>
      <c r="H26" s="16" t="s">
        <v>77</v>
      </c>
      <c r="I26" s="28">
        <v>9.06</v>
      </c>
      <c r="J26" s="28">
        <v>10</v>
      </c>
      <c r="K26" s="43" t="s">
        <v>77</v>
      </c>
      <c r="L26" s="16" t="s">
        <v>26</v>
      </c>
      <c r="M26" s="28">
        <v>1</v>
      </c>
      <c r="N26" s="28">
        <v>30</v>
      </c>
      <c r="O26" s="44" t="s">
        <v>77</v>
      </c>
      <c r="P26" s="28">
        <v>193</v>
      </c>
      <c r="Q26" s="28">
        <v>196</v>
      </c>
      <c r="R26" s="16" t="s">
        <v>77</v>
      </c>
      <c r="S26" s="28">
        <v>178</v>
      </c>
      <c r="T26" s="28">
        <v>180</v>
      </c>
      <c r="U26" s="16" t="s">
        <v>76</v>
      </c>
      <c r="V26" s="16" t="s">
        <v>27</v>
      </c>
      <c r="W26" s="28"/>
      <c r="X26" s="28">
        <v>100</v>
      </c>
      <c r="Y26" s="16" t="s">
        <v>77</v>
      </c>
      <c r="Z26" s="28">
        <v>197</v>
      </c>
      <c r="AA26" s="28">
        <v>209</v>
      </c>
      <c r="AB26" s="16" t="s">
        <v>77</v>
      </c>
      <c r="AC26" s="16" t="s">
        <v>28</v>
      </c>
      <c r="AD26" s="30">
        <v>3</v>
      </c>
      <c r="AE26" s="30">
        <v>60</v>
      </c>
      <c r="AF26" s="16" t="s">
        <v>77</v>
      </c>
      <c r="AG26" s="16" t="s">
        <v>29</v>
      </c>
      <c r="AH26" s="28">
        <v>3</v>
      </c>
      <c r="AI26" s="28">
        <v>60</v>
      </c>
      <c r="AJ26" s="43" t="s">
        <v>77</v>
      </c>
      <c r="AK26" s="49">
        <v>10</v>
      </c>
      <c r="AL26" s="49">
        <v>12</v>
      </c>
      <c r="AM26" s="44" t="s">
        <v>77</v>
      </c>
      <c r="AN26" s="28">
        <v>208</v>
      </c>
      <c r="AO26" s="28">
        <v>209</v>
      </c>
      <c r="AP26" s="16" t="s">
        <v>77</v>
      </c>
      <c r="AQ26" s="28">
        <v>209</v>
      </c>
      <c r="AR26" s="28">
        <v>209</v>
      </c>
      <c r="AS26" s="16" t="s">
        <v>77</v>
      </c>
      <c r="AT26" s="28">
        <v>174</v>
      </c>
      <c r="AU26" s="28">
        <v>175</v>
      </c>
      <c r="AV26" s="16" t="s">
        <v>77</v>
      </c>
      <c r="AW26" s="28">
        <v>207</v>
      </c>
      <c r="AX26" s="28">
        <v>209</v>
      </c>
      <c r="AY26" s="16" t="s">
        <v>77</v>
      </c>
      <c r="AZ26" s="28">
        <v>205</v>
      </c>
      <c r="BA26" s="28">
        <v>209</v>
      </c>
      <c r="BB26" s="16" t="s">
        <v>77</v>
      </c>
      <c r="BC26" s="28">
        <v>208</v>
      </c>
      <c r="BD26" s="28">
        <v>209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ht="25.5" x14ac:dyDescent="0.2">
      <c r="A27" s="14" t="s">
        <v>78</v>
      </c>
      <c r="B27" s="28">
        <v>345</v>
      </c>
      <c r="C27" s="28">
        <v>139</v>
      </c>
      <c r="D27" s="29">
        <v>0.4</v>
      </c>
      <c r="E27" s="16" t="s">
        <v>78</v>
      </c>
      <c r="F27" s="28">
        <v>10</v>
      </c>
      <c r="G27" s="28">
        <v>10</v>
      </c>
      <c r="H27" s="16" t="s">
        <v>78</v>
      </c>
      <c r="I27" s="28">
        <v>8.64</v>
      </c>
      <c r="J27" s="28">
        <v>10</v>
      </c>
      <c r="K27" s="43" t="s">
        <v>78</v>
      </c>
      <c r="L27" s="16" t="s">
        <v>26</v>
      </c>
      <c r="M27" s="28">
        <v>1</v>
      </c>
      <c r="N27" s="28">
        <v>30</v>
      </c>
      <c r="O27" s="44" t="s">
        <v>78</v>
      </c>
      <c r="P27" s="28">
        <v>120</v>
      </c>
      <c r="Q27" s="28">
        <v>122</v>
      </c>
      <c r="R27" s="16" t="s">
        <v>78</v>
      </c>
      <c r="S27" s="28">
        <v>114</v>
      </c>
      <c r="T27" s="28">
        <v>121</v>
      </c>
      <c r="U27" s="16" t="s">
        <v>77</v>
      </c>
      <c r="V27" s="16" t="s">
        <v>27</v>
      </c>
      <c r="W27" s="28"/>
      <c r="X27" s="28">
        <v>100</v>
      </c>
      <c r="Y27" s="16" t="s">
        <v>78</v>
      </c>
      <c r="Z27" s="28">
        <v>124</v>
      </c>
      <c r="AA27" s="28">
        <v>139</v>
      </c>
      <c r="AB27" s="16" t="s">
        <v>78</v>
      </c>
      <c r="AC27" s="16" t="s">
        <v>27</v>
      </c>
      <c r="AD27" s="30"/>
      <c r="AE27" s="30">
        <v>100</v>
      </c>
      <c r="AF27" s="16" t="s">
        <v>78</v>
      </c>
      <c r="AG27" s="16" t="s">
        <v>29</v>
      </c>
      <c r="AH27" s="28">
        <v>1</v>
      </c>
      <c r="AI27" s="28">
        <v>20</v>
      </c>
      <c r="AJ27" s="43" t="s">
        <v>78</v>
      </c>
      <c r="AK27" s="49">
        <v>4</v>
      </c>
      <c r="AL27" s="49">
        <v>5</v>
      </c>
      <c r="AM27" s="44" t="s">
        <v>78</v>
      </c>
      <c r="AN27" s="28">
        <v>134</v>
      </c>
      <c r="AO27" s="28">
        <v>139</v>
      </c>
      <c r="AP27" s="16" t="s">
        <v>78</v>
      </c>
      <c r="AQ27" s="28">
        <v>137</v>
      </c>
      <c r="AR27" s="28">
        <v>139</v>
      </c>
      <c r="AS27" s="16" t="s">
        <v>78</v>
      </c>
      <c r="AT27" s="28">
        <v>101</v>
      </c>
      <c r="AU27" s="28">
        <v>101</v>
      </c>
      <c r="AV27" s="16" t="s">
        <v>78</v>
      </c>
      <c r="AW27" s="28">
        <v>136</v>
      </c>
      <c r="AX27" s="28">
        <v>139</v>
      </c>
      <c r="AY27" s="16" t="s">
        <v>78</v>
      </c>
      <c r="AZ27" s="28">
        <v>136</v>
      </c>
      <c r="BA27" s="28">
        <v>139</v>
      </c>
      <c r="BB27" s="16" t="s">
        <v>78</v>
      </c>
      <c r="BC27" s="28">
        <v>138</v>
      </c>
      <c r="BD27" s="28">
        <v>139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25.5" x14ac:dyDescent="0.2">
      <c r="A28" s="14" t="s">
        <v>79</v>
      </c>
      <c r="B28" s="28">
        <v>350</v>
      </c>
      <c r="C28" s="28">
        <v>211</v>
      </c>
      <c r="D28" s="29">
        <v>0.6</v>
      </c>
      <c r="E28" s="16" t="s">
        <v>79</v>
      </c>
      <c r="F28" s="28">
        <v>10</v>
      </c>
      <c r="G28" s="28">
        <v>10</v>
      </c>
      <c r="H28" s="16" t="s">
        <v>79</v>
      </c>
      <c r="I28" s="28">
        <v>8.75</v>
      </c>
      <c r="J28" s="28">
        <v>10</v>
      </c>
      <c r="K28" s="43" t="s">
        <v>79</v>
      </c>
      <c r="L28" s="16" t="s">
        <v>26</v>
      </c>
      <c r="M28" s="28">
        <v>2</v>
      </c>
      <c r="N28" s="28">
        <v>60</v>
      </c>
      <c r="O28" s="44" t="s">
        <v>79</v>
      </c>
      <c r="P28" s="28">
        <v>174</v>
      </c>
      <c r="Q28" s="28">
        <v>182</v>
      </c>
      <c r="R28" s="16" t="s">
        <v>79</v>
      </c>
      <c r="S28" s="28">
        <v>138</v>
      </c>
      <c r="T28" s="28">
        <v>156</v>
      </c>
      <c r="U28" s="16" t="s">
        <v>78</v>
      </c>
      <c r="V28" s="16" t="s">
        <v>27</v>
      </c>
      <c r="W28" s="28"/>
      <c r="X28" s="28">
        <v>100</v>
      </c>
      <c r="Y28" s="16" t="s">
        <v>79</v>
      </c>
      <c r="Z28" s="28">
        <v>164</v>
      </c>
      <c r="AA28" s="28">
        <v>211</v>
      </c>
      <c r="AB28" s="16" t="s">
        <v>79</v>
      </c>
      <c r="AC28" s="16" t="s">
        <v>28</v>
      </c>
      <c r="AD28" s="30">
        <v>2</v>
      </c>
      <c r="AE28" s="30">
        <v>40</v>
      </c>
      <c r="AF28" s="16" t="s">
        <v>79</v>
      </c>
      <c r="AG28" s="16" t="s">
        <v>29</v>
      </c>
      <c r="AH28" s="28">
        <v>1</v>
      </c>
      <c r="AI28" s="28">
        <v>20</v>
      </c>
      <c r="AJ28" s="43" t="s">
        <v>79</v>
      </c>
      <c r="AK28" s="49">
        <v>2</v>
      </c>
      <c r="AL28" s="49">
        <v>4</v>
      </c>
      <c r="AM28" s="44" t="s">
        <v>79</v>
      </c>
      <c r="AN28" s="28">
        <v>205</v>
      </c>
      <c r="AO28" s="28">
        <v>211</v>
      </c>
      <c r="AP28" s="16" t="s">
        <v>79</v>
      </c>
      <c r="AQ28" s="28">
        <v>202</v>
      </c>
      <c r="AR28" s="28">
        <v>211</v>
      </c>
      <c r="AS28" s="16" t="s">
        <v>79</v>
      </c>
      <c r="AT28" s="28">
        <v>122</v>
      </c>
      <c r="AU28" s="28">
        <v>123</v>
      </c>
      <c r="AV28" s="16" t="s">
        <v>79</v>
      </c>
      <c r="AW28" s="28">
        <v>195</v>
      </c>
      <c r="AX28" s="28">
        <v>211</v>
      </c>
      <c r="AY28" s="16" t="s">
        <v>79</v>
      </c>
      <c r="AZ28" s="28">
        <v>189</v>
      </c>
      <c r="BA28" s="28">
        <v>211</v>
      </c>
      <c r="BB28" s="16" t="s">
        <v>79</v>
      </c>
      <c r="BC28" s="28">
        <v>198</v>
      </c>
      <c r="BD28" s="28">
        <v>211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ht="25.5" x14ac:dyDescent="0.2">
      <c r="A29" s="17" t="s">
        <v>80</v>
      </c>
      <c r="B29" s="28">
        <v>279</v>
      </c>
      <c r="C29" s="28">
        <v>145</v>
      </c>
      <c r="D29" s="29">
        <v>0.52</v>
      </c>
      <c r="E29" s="16" t="s">
        <v>80</v>
      </c>
      <c r="F29" s="28">
        <v>10</v>
      </c>
      <c r="G29" s="28">
        <v>10</v>
      </c>
      <c r="H29" s="16" t="s">
        <v>80</v>
      </c>
      <c r="I29" s="28">
        <v>8.91</v>
      </c>
      <c r="J29" s="28">
        <v>10</v>
      </c>
      <c r="K29" s="43" t="s">
        <v>80</v>
      </c>
      <c r="L29" s="16" t="s">
        <v>26</v>
      </c>
      <c r="M29" s="28">
        <v>3</v>
      </c>
      <c r="N29" s="28">
        <v>90</v>
      </c>
      <c r="O29" s="44" t="s">
        <v>80</v>
      </c>
      <c r="P29" s="28">
        <v>113</v>
      </c>
      <c r="Q29" s="28">
        <v>119</v>
      </c>
      <c r="R29" s="16" t="s">
        <v>80</v>
      </c>
      <c r="S29" s="28">
        <v>97</v>
      </c>
      <c r="T29" s="28">
        <v>109</v>
      </c>
      <c r="U29" s="16" t="s">
        <v>79</v>
      </c>
      <c r="V29" s="16" t="s">
        <v>27</v>
      </c>
      <c r="W29" s="28"/>
      <c r="X29" s="28">
        <v>100</v>
      </c>
      <c r="Y29" s="16" t="s">
        <v>80</v>
      </c>
      <c r="Z29" s="28">
        <v>122</v>
      </c>
      <c r="AA29" s="28">
        <v>145</v>
      </c>
      <c r="AB29" s="16" t="s">
        <v>80</v>
      </c>
      <c r="AC29" s="16" t="s">
        <v>28</v>
      </c>
      <c r="AD29" s="30">
        <v>4</v>
      </c>
      <c r="AE29" s="30">
        <v>80</v>
      </c>
      <c r="AF29" s="16" t="s">
        <v>80</v>
      </c>
      <c r="AG29" s="16" t="s">
        <v>29</v>
      </c>
      <c r="AH29" s="28">
        <v>4</v>
      </c>
      <c r="AI29" s="28">
        <v>80</v>
      </c>
      <c r="AJ29" s="43" t="s">
        <v>80</v>
      </c>
      <c r="AK29" s="49">
        <v>2</v>
      </c>
      <c r="AL29" s="49">
        <v>2</v>
      </c>
      <c r="AM29" s="44" t="s">
        <v>80</v>
      </c>
      <c r="AN29" s="28">
        <v>141</v>
      </c>
      <c r="AO29" s="28">
        <v>145</v>
      </c>
      <c r="AP29" s="16" t="s">
        <v>80</v>
      </c>
      <c r="AQ29" s="28">
        <v>138</v>
      </c>
      <c r="AR29" s="28">
        <v>145</v>
      </c>
      <c r="AS29" s="16" t="s">
        <v>80</v>
      </c>
      <c r="AT29" s="28">
        <v>101</v>
      </c>
      <c r="AU29" s="28">
        <v>106</v>
      </c>
      <c r="AV29" s="16" t="s">
        <v>80</v>
      </c>
      <c r="AW29" s="28">
        <v>142</v>
      </c>
      <c r="AX29" s="28">
        <v>145</v>
      </c>
      <c r="AY29" s="16" t="s">
        <v>80</v>
      </c>
      <c r="AZ29" s="28">
        <v>137</v>
      </c>
      <c r="BA29" s="28">
        <v>145</v>
      </c>
      <c r="BB29" s="16" t="s">
        <v>80</v>
      </c>
      <c r="BC29" s="28">
        <v>138</v>
      </c>
      <c r="BD29" s="28">
        <v>145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ht="25.5" x14ac:dyDescent="0.2">
      <c r="A30" s="14" t="s">
        <v>81</v>
      </c>
      <c r="B30" s="28">
        <v>260</v>
      </c>
      <c r="C30" s="28">
        <v>126</v>
      </c>
      <c r="D30" s="29">
        <v>0.48</v>
      </c>
      <c r="E30" s="16" t="s">
        <v>81</v>
      </c>
      <c r="F30" s="28">
        <v>10</v>
      </c>
      <c r="G30" s="28">
        <v>10</v>
      </c>
      <c r="H30" s="16" t="s">
        <v>81</v>
      </c>
      <c r="I30" s="28">
        <v>8.91</v>
      </c>
      <c r="J30" s="28">
        <v>10</v>
      </c>
      <c r="K30" s="43" t="s">
        <v>81</v>
      </c>
      <c r="L30" s="16" t="s">
        <v>26</v>
      </c>
      <c r="M30" s="28">
        <v>2</v>
      </c>
      <c r="N30" s="28">
        <v>60</v>
      </c>
      <c r="O30" s="44" t="s">
        <v>81</v>
      </c>
      <c r="P30" s="28">
        <v>108</v>
      </c>
      <c r="Q30" s="28">
        <v>110</v>
      </c>
      <c r="R30" s="16" t="s">
        <v>81</v>
      </c>
      <c r="S30" s="28">
        <v>79</v>
      </c>
      <c r="T30" s="28">
        <v>88</v>
      </c>
      <c r="U30" s="16" t="s">
        <v>80</v>
      </c>
      <c r="V30" s="16" t="s">
        <v>27</v>
      </c>
      <c r="W30" s="28"/>
      <c r="X30" s="28">
        <v>100</v>
      </c>
      <c r="Y30" s="16" t="s">
        <v>81</v>
      </c>
      <c r="Z30" s="28">
        <v>114</v>
      </c>
      <c r="AA30" s="28">
        <v>126</v>
      </c>
      <c r="AB30" s="16" t="s">
        <v>81</v>
      </c>
      <c r="AC30" s="16" t="s">
        <v>28</v>
      </c>
      <c r="AD30" s="28">
        <v>4</v>
      </c>
      <c r="AE30" s="28">
        <v>80</v>
      </c>
      <c r="AF30" s="16" t="s">
        <v>81</v>
      </c>
      <c r="AG30" s="16" t="s">
        <v>29</v>
      </c>
      <c r="AH30" s="28">
        <v>4</v>
      </c>
      <c r="AI30" s="28">
        <v>80</v>
      </c>
      <c r="AJ30" s="43" t="s">
        <v>81</v>
      </c>
      <c r="AK30" s="49">
        <v>8</v>
      </c>
      <c r="AL30" s="49">
        <v>13</v>
      </c>
      <c r="AM30" s="44" t="s">
        <v>81</v>
      </c>
      <c r="AN30" s="28">
        <v>123</v>
      </c>
      <c r="AO30" s="28">
        <v>126</v>
      </c>
      <c r="AP30" s="16" t="s">
        <v>81</v>
      </c>
      <c r="AQ30" s="28">
        <v>123</v>
      </c>
      <c r="AR30" s="28">
        <v>126</v>
      </c>
      <c r="AS30" s="16" t="s">
        <v>81</v>
      </c>
      <c r="AT30" s="28">
        <v>98</v>
      </c>
      <c r="AU30" s="28">
        <v>99</v>
      </c>
      <c r="AV30" s="16" t="s">
        <v>81</v>
      </c>
      <c r="AW30" s="28">
        <v>117</v>
      </c>
      <c r="AX30" s="28">
        <v>126</v>
      </c>
      <c r="AY30" s="16" t="s">
        <v>81</v>
      </c>
      <c r="AZ30" s="28">
        <v>121</v>
      </c>
      <c r="BA30" s="28">
        <v>126</v>
      </c>
      <c r="BB30" s="16" t="s">
        <v>81</v>
      </c>
      <c r="BC30" s="28">
        <v>121</v>
      </c>
      <c r="BD30" s="28">
        <v>126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ht="25.5" x14ac:dyDescent="0.2">
      <c r="A31" s="14" t="s">
        <v>82</v>
      </c>
      <c r="B31" s="28">
        <v>325</v>
      </c>
      <c r="C31" s="28">
        <v>134</v>
      </c>
      <c r="D31" s="29">
        <v>0.41</v>
      </c>
      <c r="E31" s="16" t="s">
        <v>82</v>
      </c>
      <c r="F31" s="28">
        <v>10</v>
      </c>
      <c r="G31" s="28">
        <v>10</v>
      </c>
      <c r="H31" s="16" t="s">
        <v>82</v>
      </c>
      <c r="I31" s="28">
        <v>8.24</v>
      </c>
      <c r="J31" s="28">
        <v>10</v>
      </c>
      <c r="K31" s="43" t="s">
        <v>82</v>
      </c>
      <c r="L31" s="16" t="s">
        <v>26</v>
      </c>
      <c r="M31" s="28">
        <v>2</v>
      </c>
      <c r="N31" s="28">
        <v>60</v>
      </c>
      <c r="O31" s="44" t="s">
        <v>82</v>
      </c>
      <c r="P31" s="28">
        <v>80</v>
      </c>
      <c r="Q31" s="28">
        <v>86</v>
      </c>
      <c r="R31" s="16" t="s">
        <v>82</v>
      </c>
      <c r="S31" s="28">
        <v>50</v>
      </c>
      <c r="T31" s="28">
        <v>58</v>
      </c>
      <c r="U31" s="16" t="s">
        <v>81</v>
      </c>
      <c r="V31" s="16" t="s">
        <v>27</v>
      </c>
      <c r="W31" s="28"/>
      <c r="X31" s="28">
        <v>100</v>
      </c>
      <c r="Y31" s="16" t="s">
        <v>82</v>
      </c>
      <c r="Z31" s="28">
        <v>105</v>
      </c>
      <c r="AA31" s="28">
        <v>134</v>
      </c>
      <c r="AB31" s="16" t="s">
        <v>82</v>
      </c>
      <c r="AC31" s="16" t="s">
        <v>28</v>
      </c>
      <c r="AD31" s="30">
        <v>1</v>
      </c>
      <c r="AE31" s="30">
        <v>20</v>
      </c>
      <c r="AF31" s="16" t="s">
        <v>82</v>
      </c>
      <c r="AG31" s="16" t="s">
        <v>29</v>
      </c>
      <c r="AH31" s="28">
        <v>4</v>
      </c>
      <c r="AI31" s="28">
        <v>80</v>
      </c>
      <c r="AJ31" s="43" t="s">
        <v>82</v>
      </c>
      <c r="AK31" s="49">
        <v>3</v>
      </c>
      <c r="AL31" s="49">
        <v>3</v>
      </c>
      <c r="AM31" s="44" t="s">
        <v>82</v>
      </c>
      <c r="AN31" s="28">
        <v>127</v>
      </c>
      <c r="AO31" s="28">
        <v>134</v>
      </c>
      <c r="AP31" s="16" t="s">
        <v>82</v>
      </c>
      <c r="AQ31" s="28">
        <v>124</v>
      </c>
      <c r="AR31" s="28">
        <v>134</v>
      </c>
      <c r="AS31" s="16" t="s">
        <v>82</v>
      </c>
      <c r="AT31" s="28">
        <v>77</v>
      </c>
      <c r="AU31" s="28">
        <v>80</v>
      </c>
      <c r="AV31" s="16" t="s">
        <v>82</v>
      </c>
      <c r="AW31" s="28">
        <v>127</v>
      </c>
      <c r="AX31" s="28">
        <v>134</v>
      </c>
      <c r="AY31" s="16" t="s">
        <v>82</v>
      </c>
      <c r="AZ31" s="28">
        <v>124</v>
      </c>
      <c r="BA31" s="28">
        <v>134</v>
      </c>
      <c r="BB31" s="16" t="s">
        <v>82</v>
      </c>
      <c r="BC31" s="28">
        <v>124</v>
      </c>
      <c r="BD31" s="28">
        <v>134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x14ac:dyDescent="0.2">
      <c r="A32" s="14" t="s">
        <v>83</v>
      </c>
      <c r="B32" s="28">
        <v>307</v>
      </c>
      <c r="C32" s="28">
        <v>147</v>
      </c>
      <c r="D32" s="29">
        <v>0.48</v>
      </c>
      <c r="E32" s="16" t="s">
        <v>83</v>
      </c>
      <c r="F32" s="28">
        <v>10</v>
      </c>
      <c r="G32" s="28">
        <v>10</v>
      </c>
      <c r="H32" s="16" t="s">
        <v>83</v>
      </c>
      <c r="I32" s="28">
        <v>10</v>
      </c>
      <c r="J32" s="28">
        <v>10</v>
      </c>
      <c r="K32" s="43" t="s">
        <v>83</v>
      </c>
      <c r="L32" s="16" t="s">
        <v>32</v>
      </c>
      <c r="M32" s="28"/>
      <c r="N32" s="28">
        <v>100</v>
      </c>
      <c r="O32" s="44" t="s">
        <v>83</v>
      </c>
      <c r="P32" s="28">
        <v>120</v>
      </c>
      <c r="Q32" s="28">
        <v>123</v>
      </c>
      <c r="R32" s="16" t="s">
        <v>83</v>
      </c>
      <c r="S32" s="28">
        <v>109</v>
      </c>
      <c r="T32" s="28">
        <v>113</v>
      </c>
      <c r="U32" s="16" t="s">
        <v>82</v>
      </c>
      <c r="V32" s="16" t="s">
        <v>27</v>
      </c>
      <c r="W32" s="28"/>
      <c r="X32" s="28">
        <v>100</v>
      </c>
      <c r="Y32" s="16" t="s">
        <v>83</v>
      </c>
      <c r="Z32" s="28">
        <v>134</v>
      </c>
      <c r="AA32" s="28">
        <v>147</v>
      </c>
      <c r="AB32" s="16" t="s">
        <v>83</v>
      </c>
      <c r="AC32" s="16" t="s">
        <v>27</v>
      </c>
      <c r="AD32" s="30"/>
      <c r="AE32" s="30">
        <v>100</v>
      </c>
      <c r="AF32" s="16" t="s">
        <v>83</v>
      </c>
      <c r="AG32" s="16" t="s">
        <v>96</v>
      </c>
      <c r="AH32" s="31"/>
      <c r="AI32" s="28">
        <v>100</v>
      </c>
      <c r="AJ32" s="43" t="s">
        <v>83</v>
      </c>
      <c r="AK32" s="49">
        <v>3</v>
      </c>
      <c r="AL32" s="49">
        <v>3</v>
      </c>
      <c r="AM32" s="44" t="s">
        <v>83</v>
      </c>
      <c r="AN32" s="28">
        <v>140</v>
      </c>
      <c r="AO32" s="28">
        <v>147</v>
      </c>
      <c r="AP32" s="16" t="s">
        <v>83</v>
      </c>
      <c r="AQ32" s="28">
        <v>141</v>
      </c>
      <c r="AR32" s="28">
        <v>147</v>
      </c>
      <c r="AS32" s="16" t="s">
        <v>83</v>
      </c>
      <c r="AT32" s="28">
        <v>109</v>
      </c>
      <c r="AU32" s="28">
        <v>110</v>
      </c>
      <c r="AV32" s="16" t="s">
        <v>83</v>
      </c>
      <c r="AW32" s="28">
        <v>140</v>
      </c>
      <c r="AX32" s="28">
        <v>147</v>
      </c>
      <c r="AY32" s="16" t="s">
        <v>83</v>
      </c>
      <c r="AZ32" s="28">
        <v>137</v>
      </c>
      <c r="BA32" s="28">
        <v>147</v>
      </c>
      <c r="BB32" s="16" t="s">
        <v>83</v>
      </c>
      <c r="BC32" s="28">
        <v>141</v>
      </c>
      <c r="BD32" s="28">
        <v>147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ht="25.5" x14ac:dyDescent="0.2">
      <c r="A33" s="17" t="s">
        <v>57</v>
      </c>
      <c r="B33" s="28">
        <v>300</v>
      </c>
      <c r="C33" s="28">
        <v>180</v>
      </c>
      <c r="D33" s="29">
        <v>0.6</v>
      </c>
      <c r="E33" s="16" t="s">
        <v>57</v>
      </c>
      <c r="F33" s="28">
        <v>10</v>
      </c>
      <c r="G33" s="28">
        <v>10</v>
      </c>
      <c r="H33" s="16" t="s">
        <v>57</v>
      </c>
      <c r="I33" s="28">
        <v>8</v>
      </c>
      <c r="J33" s="28">
        <v>10</v>
      </c>
      <c r="K33" s="43" t="s">
        <v>57</v>
      </c>
      <c r="L33" s="16" t="s">
        <v>26</v>
      </c>
      <c r="M33" s="28">
        <v>1</v>
      </c>
      <c r="N33" s="28">
        <v>30</v>
      </c>
      <c r="O33" s="44" t="s">
        <v>57</v>
      </c>
      <c r="P33" s="28">
        <v>148</v>
      </c>
      <c r="Q33" s="28">
        <v>153</v>
      </c>
      <c r="R33" s="16" t="s">
        <v>57</v>
      </c>
      <c r="S33" s="28">
        <v>87</v>
      </c>
      <c r="T33" s="28">
        <v>95</v>
      </c>
      <c r="U33" s="16" t="s">
        <v>83</v>
      </c>
      <c r="V33" s="16" t="s">
        <v>27</v>
      </c>
      <c r="W33" s="28"/>
      <c r="X33" s="28">
        <v>100</v>
      </c>
      <c r="Y33" s="16" t="s">
        <v>57</v>
      </c>
      <c r="Z33" s="28">
        <v>155</v>
      </c>
      <c r="AA33" s="28">
        <v>180</v>
      </c>
      <c r="AB33" s="16" t="s">
        <v>57</v>
      </c>
      <c r="AC33" s="16" t="s">
        <v>28</v>
      </c>
      <c r="AD33" s="30">
        <v>3</v>
      </c>
      <c r="AE33" s="30">
        <v>60</v>
      </c>
      <c r="AF33" s="16" t="s">
        <v>57</v>
      </c>
      <c r="AG33" s="16" t="s">
        <v>29</v>
      </c>
      <c r="AH33" s="28">
        <v>4</v>
      </c>
      <c r="AI33" s="28">
        <v>80</v>
      </c>
      <c r="AJ33" s="43" t="s">
        <v>57</v>
      </c>
      <c r="AK33" s="49">
        <v>2</v>
      </c>
      <c r="AL33" s="49">
        <v>2</v>
      </c>
      <c r="AM33" s="47" t="s">
        <v>57</v>
      </c>
      <c r="AN33" s="28">
        <v>155</v>
      </c>
      <c r="AO33" s="28">
        <v>180</v>
      </c>
      <c r="AP33" s="16" t="s">
        <v>57</v>
      </c>
      <c r="AQ33" s="28">
        <v>164</v>
      </c>
      <c r="AR33" s="28">
        <v>180</v>
      </c>
      <c r="AS33" s="16" t="s">
        <v>57</v>
      </c>
      <c r="AT33" s="28">
        <v>91</v>
      </c>
      <c r="AU33" s="28">
        <v>100</v>
      </c>
      <c r="AV33" s="16" t="s">
        <v>57</v>
      </c>
      <c r="AW33" s="28">
        <v>175</v>
      </c>
      <c r="AX33" s="28">
        <v>180</v>
      </c>
      <c r="AY33" s="16" t="s">
        <v>57</v>
      </c>
      <c r="AZ33" s="28">
        <v>169</v>
      </c>
      <c r="BA33" s="28">
        <v>180</v>
      </c>
      <c r="BB33" s="16" t="s">
        <v>57</v>
      </c>
      <c r="BC33" s="28">
        <v>171</v>
      </c>
      <c r="BD33" s="28">
        <v>180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ht="38.25" x14ac:dyDescent="0.2">
      <c r="A34" s="16" t="s">
        <v>86</v>
      </c>
      <c r="B34" s="28">
        <v>892</v>
      </c>
      <c r="C34" s="30">
        <v>398</v>
      </c>
      <c r="D34" s="32">
        <v>0.45</v>
      </c>
      <c r="E34" s="16" t="s">
        <v>86</v>
      </c>
      <c r="F34" s="28">
        <v>10</v>
      </c>
      <c r="G34" s="28">
        <v>10</v>
      </c>
      <c r="H34" s="16" t="s">
        <v>86</v>
      </c>
      <c r="I34" s="28">
        <v>9.5</v>
      </c>
      <c r="J34" s="28">
        <v>10</v>
      </c>
      <c r="K34" s="16" t="s">
        <v>86</v>
      </c>
      <c r="L34" s="45" t="s">
        <v>26</v>
      </c>
      <c r="M34" s="46">
        <v>3</v>
      </c>
      <c r="N34" s="46">
        <v>90</v>
      </c>
      <c r="O34" s="16" t="s">
        <v>86</v>
      </c>
      <c r="P34" s="28">
        <v>268</v>
      </c>
      <c r="Q34" s="28">
        <v>313</v>
      </c>
      <c r="R34" s="16" t="s">
        <v>86</v>
      </c>
      <c r="S34" s="28">
        <v>244</v>
      </c>
      <c r="T34" s="28">
        <v>296</v>
      </c>
      <c r="U34" s="16" t="s">
        <v>86</v>
      </c>
      <c r="V34" s="16" t="s">
        <v>27</v>
      </c>
      <c r="W34" s="28"/>
      <c r="X34" s="28">
        <v>100</v>
      </c>
      <c r="Y34" s="16" t="s">
        <v>86</v>
      </c>
      <c r="Z34" s="28">
        <v>310</v>
      </c>
      <c r="AA34" s="28">
        <v>398</v>
      </c>
      <c r="AB34" s="16" t="s">
        <v>86</v>
      </c>
      <c r="AC34" s="16" t="s">
        <v>28</v>
      </c>
      <c r="AD34" s="28">
        <v>4</v>
      </c>
      <c r="AE34" s="28">
        <v>80</v>
      </c>
      <c r="AF34" s="16" t="s">
        <v>86</v>
      </c>
      <c r="AG34" s="16" t="s">
        <v>29</v>
      </c>
      <c r="AH34" s="28">
        <v>4</v>
      </c>
      <c r="AI34" s="28">
        <v>80</v>
      </c>
      <c r="AJ34" s="16" t="s">
        <v>86</v>
      </c>
      <c r="AK34" s="46">
        <v>22</v>
      </c>
      <c r="AL34" s="46">
        <v>26</v>
      </c>
      <c r="AM34" s="16" t="s">
        <v>86</v>
      </c>
      <c r="AN34" s="28">
        <v>329</v>
      </c>
      <c r="AO34" s="28">
        <v>398</v>
      </c>
      <c r="AP34" s="16" t="s">
        <v>86</v>
      </c>
      <c r="AQ34" s="28">
        <v>357</v>
      </c>
      <c r="AR34" s="28">
        <v>398</v>
      </c>
      <c r="AS34" s="16" t="s">
        <v>86</v>
      </c>
      <c r="AT34" s="28">
        <v>265</v>
      </c>
      <c r="AU34" s="28">
        <v>295</v>
      </c>
      <c r="AV34" s="16" t="s">
        <v>86</v>
      </c>
      <c r="AW34" s="28">
        <v>312</v>
      </c>
      <c r="AX34" s="28">
        <v>398</v>
      </c>
      <c r="AY34" s="16" t="s">
        <v>86</v>
      </c>
      <c r="AZ34" s="28">
        <v>293</v>
      </c>
      <c r="BA34" s="28">
        <v>398</v>
      </c>
      <c r="BB34" s="16" t="s">
        <v>86</v>
      </c>
      <c r="BC34" s="28">
        <v>330</v>
      </c>
      <c r="BD34" s="28">
        <v>398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ht="38.25" x14ac:dyDescent="0.2">
      <c r="A35" s="16" t="s">
        <v>87</v>
      </c>
      <c r="B35" s="28">
        <v>517</v>
      </c>
      <c r="C35" s="30">
        <v>215</v>
      </c>
      <c r="D35" s="32">
        <v>0.41</v>
      </c>
      <c r="E35" s="16" t="s">
        <v>87</v>
      </c>
      <c r="F35" s="28">
        <v>10</v>
      </c>
      <c r="G35" s="28">
        <v>10</v>
      </c>
      <c r="H35" s="16" t="s">
        <v>87</v>
      </c>
      <c r="I35" s="28">
        <v>8.4600000000000009</v>
      </c>
      <c r="J35" s="28">
        <v>10</v>
      </c>
      <c r="K35" s="16" t="s">
        <v>87</v>
      </c>
      <c r="L35" s="16" t="s">
        <v>26</v>
      </c>
      <c r="M35" s="28">
        <v>2</v>
      </c>
      <c r="N35" s="28">
        <v>60</v>
      </c>
      <c r="O35" s="16" t="s">
        <v>87</v>
      </c>
      <c r="P35" s="28">
        <v>149</v>
      </c>
      <c r="Q35" s="28">
        <v>164</v>
      </c>
      <c r="R35" s="16" t="s">
        <v>87</v>
      </c>
      <c r="S35" s="28">
        <v>137</v>
      </c>
      <c r="T35" s="28">
        <v>153</v>
      </c>
      <c r="U35" s="16" t="s">
        <v>87</v>
      </c>
      <c r="V35" s="16" t="s">
        <v>27</v>
      </c>
      <c r="W35" s="28"/>
      <c r="X35" s="28">
        <v>100</v>
      </c>
      <c r="Y35" s="16" t="s">
        <v>87</v>
      </c>
      <c r="Z35" s="28">
        <v>189</v>
      </c>
      <c r="AA35" s="28">
        <v>215</v>
      </c>
      <c r="AB35" s="16" t="s">
        <v>87</v>
      </c>
      <c r="AC35" s="16" t="s">
        <v>28</v>
      </c>
      <c r="AD35" s="28">
        <v>4</v>
      </c>
      <c r="AE35" s="28">
        <v>80</v>
      </c>
      <c r="AF35" s="16" t="s">
        <v>87</v>
      </c>
      <c r="AG35" s="16" t="s">
        <v>29</v>
      </c>
      <c r="AH35" s="28">
        <v>4</v>
      </c>
      <c r="AI35" s="28">
        <v>80</v>
      </c>
      <c r="AJ35" s="16" t="s">
        <v>87</v>
      </c>
      <c r="AK35" s="28">
        <v>11</v>
      </c>
      <c r="AL35" s="28">
        <v>12</v>
      </c>
      <c r="AM35" s="16" t="s">
        <v>87</v>
      </c>
      <c r="AN35" s="28">
        <v>186</v>
      </c>
      <c r="AO35" s="28">
        <v>215</v>
      </c>
      <c r="AP35" s="16" t="s">
        <v>87</v>
      </c>
      <c r="AQ35" s="28">
        <v>194</v>
      </c>
      <c r="AR35" s="28">
        <v>215</v>
      </c>
      <c r="AS35" s="16" t="s">
        <v>87</v>
      </c>
      <c r="AT35" s="28">
        <v>158</v>
      </c>
      <c r="AU35" s="28">
        <v>168</v>
      </c>
      <c r="AV35" s="16" t="s">
        <v>87</v>
      </c>
      <c r="AW35" s="28">
        <v>180</v>
      </c>
      <c r="AX35" s="28">
        <v>215</v>
      </c>
      <c r="AY35" s="16" t="s">
        <v>87</v>
      </c>
      <c r="AZ35" s="28">
        <v>195</v>
      </c>
      <c r="BA35" s="28">
        <v>215</v>
      </c>
      <c r="BB35" s="16" t="s">
        <v>87</v>
      </c>
      <c r="BC35" s="28">
        <v>195</v>
      </c>
      <c r="BD35" s="28">
        <v>215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38.25" x14ac:dyDescent="0.2">
      <c r="A36" s="16" t="s">
        <v>88</v>
      </c>
      <c r="B36" s="28">
        <v>1016</v>
      </c>
      <c r="C36" s="30">
        <v>406</v>
      </c>
      <c r="D36" s="32">
        <v>0.4</v>
      </c>
      <c r="E36" s="16" t="s">
        <v>88</v>
      </c>
      <c r="F36" s="28">
        <v>10</v>
      </c>
      <c r="G36" s="28">
        <v>10</v>
      </c>
      <c r="H36" s="16" t="s">
        <v>88</v>
      </c>
      <c r="I36" s="28">
        <v>9.58</v>
      </c>
      <c r="J36" s="28">
        <v>10</v>
      </c>
      <c r="K36" s="16" t="s">
        <v>88</v>
      </c>
      <c r="L36" s="16" t="s">
        <v>32</v>
      </c>
      <c r="M36" s="28"/>
      <c r="N36" s="28">
        <v>100</v>
      </c>
      <c r="O36" s="16" t="s">
        <v>88</v>
      </c>
      <c r="P36" s="28">
        <v>319</v>
      </c>
      <c r="Q36" s="28">
        <v>348</v>
      </c>
      <c r="R36" s="16" t="s">
        <v>88</v>
      </c>
      <c r="S36" s="28">
        <v>145</v>
      </c>
      <c r="T36" s="28">
        <v>174</v>
      </c>
      <c r="U36" s="16" t="s">
        <v>88</v>
      </c>
      <c r="V36" s="16" t="s">
        <v>27</v>
      </c>
      <c r="W36" s="28"/>
      <c r="X36" s="28">
        <v>100</v>
      </c>
      <c r="Y36" s="16" t="s">
        <v>88</v>
      </c>
      <c r="Z36" s="28">
        <v>377</v>
      </c>
      <c r="AA36" s="28">
        <v>406</v>
      </c>
      <c r="AB36" s="16" t="s">
        <v>88</v>
      </c>
      <c r="AC36" s="16" t="s">
        <v>27</v>
      </c>
      <c r="AD36" s="28"/>
      <c r="AE36" s="28">
        <v>100</v>
      </c>
      <c r="AF36" s="16" t="s">
        <v>88</v>
      </c>
      <c r="AG36" s="16" t="s">
        <v>29</v>
      </c>
      <c r="AH36" s="28">
        <v>2</v>
      </c>
      <c r="AI36" s="28">
        <v>40</v>
      </c>
      <c r="AJ36" s="16" t="s">
        <v>88</v>
      </c>
      <c r="AK36" s="48">
        <v>1</v>
      </c>
      <c r="AL36" s="48">
        <v>1</v>
      </c>
      <c r="AM36" s="16" t="s">
        <v>88</v>
      </c>
      <c r="AN36" s="28">
        <v>406</v>
      </c>
      <c r="AO36" s="28">
        <v>406</v>
      </c>
      <c r="AP36" s="16" t="s">
        <v>88</v>
      </c>
      <c r="AQ36" s="28">
        <v>406</v>
      </c>
      <c r="AR36" s="28">
        <v>406</v>
      </c>
      <c r="AS36" s="16" t="s">
        <v>88</v>
      </c>
      <c r="AT36" s="28">
        <v>261</v>
      </c>
      <c r="AU36" s="28">
        <v>261</v>
      </c>
      <c r="AV36" s="16" t="s">
        <v>88</v>
      </c>
      <c r="AW36" s="28">
        <v>377</v>
      </c>
      <c r="AX36" s="28">
        <v>406</v>
      </c>
      <c r="AY36" s="16" t="s">
        <v>88</v>
      </c>
      <c r="AZ36" s="28">
        <v>377</v>
      </c>
      <c r="BA36" s="28">
        <v>406</v>
      </c>
      <c r="BB36" s="16" t="s">
        <v>88</v>
      </c>
      <c r="BC36" s="28">
        <v>377</v>
      </c>
      <c r="BD36" s="28">
        <v>406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ht="25.5" x14ac:dyDescent="0.2">
      <c r="A37" s="16" t="s">
        <v>89</v>
      </c>
      <c r="B37" s="28">
        <v>820</v>
      </c>
      <c r="C37" s="30">
        <v>494</v>
      </c>
      <c r="D37" s="32">
        <v>0.6</v>
      </c>
      <c r="E37" s="16" t="s">
        <v>89</v>
      </c>
      <c r="F37" s="28">
        <v>10</v>
      </c>
      <c r="G37" s="28">
        <v>10</v>
      </c>
      <c r="H37" s="16" t="s">
        <v>89</v>
      </c>
      <c r="I37" s="28">
        <v>8.84</v>
      </c>
      <c r="J37" s="28">
        <v>10</v>
      </c>
      <c r="K37" s="16" t="s">
        <v>89</v>
      </c>
      <c r="L37" s="16" t="s">
        <v>26</v>
      </c>
      <c r="M37" s="28">
        <v>3</v>
      </c>
      <c r="N37" s="28">
        <v>90</v>
      </c>
      <c r="O37" s="16" t="s">
        <v>89</v>
      </c>
      <c r="P37" s="28">
        <v>336</v>
      </c>
      <c r="Q37" s="28">
        <v>383</v>
      </c>
      <c r="R37" s="16" t="s">
        <v>89</v>
      </c>
      <c r="S37" s="28">
        <v>319</v>
      </c>
      <c r="T37" s="28">
        <v>398</v>
      </c>
      <c r="U37" s="16" t="s">
        <v>89</v>
      </c>
      <c r="V37" s="16" t="s">
        <v>27</v>
      </c>
      <c r="W37" s="28"/>
      <c r="X37" s="28">
        <v>100</v>
      </c>
      <c r="Y37" s="16" t="s">
        <v>89</v>
      </c>
      <c r="Z37" s="28">
        <v>365</v>
      </c>
      <c r="AA37" s="28">
        <v>493</v>
      </c>
      <c r="AB37" s="16" t="s">
        <v>89</v>
      </c>
      <c r="AC37" s="16" t="s">
        <v>28</v>
      </c>
      <c r="AD37" s="28">
        <v>3</v>
      </c>
      <c r="AE37" s="28">
        <v>60</v>
      </c>
      <c r="AF37" s="16" t="s">
        <v>89</v>
      </c>
      <c r="AG37" s="16" t="s">
        <v>29</v>
      </c>
      <c r="AH37" s="28">
        <v>4</v>
      </c>
      <c r="AI37" s="28">
        <v>80</v>
      </c>
      <c r="AJ37" s="16" t="s">
        <v>89</v>
      </c>
      <c r="AK37" s="28">
        <v>6</v>
      </c>
      <c r="AL37" s="28">
        <v>13</v>
      </c>
      <c r="AM37" s="16" t="s">
        <v>89</v>
      </c>
      <c r="AN37" s="28">
        <v>420</v>
      </c>
      <c r="AO37" s="28">
        <v>494</v>
      </c>
      <c r="AP37" s="16" t="s">
        <v>89</v>
      </c>
      <c r="AQ37" s="28">
        <v>447</v>
      </c>
      <c r="AR37" s="28">
        <v>494</v>
      </c>
      <c r="AS37" s="16" t="s">
        <v>89</v>
      </c>
      <c r="AT37" s="28">
        <v>334</v>
      </c>
      <c r="AU37" s="28">
        <v>355</v>
      </c>
      <c r="AV37" s="16" t="s">
        <v>89</v>
      </c>
      <c r="AW37" s="28">
        <v>412</v>
      </c>
      <c r="AX37" s="28">
        <v>494</v>
      </c>
      <c r="AY37" s="16" t="s">
        <v>89</v>
      </c>
      <c r="AZ37" s="28">
        <v>407</v>
      </c>
      <c r="BA37" s="28">
        <v>494</v>
      </c>
      <c r="BB37" s="16" t="s">
        <v>89</v>
      </c>
      <c r="BC37" s="28">
        <v>422</v>
      </c>
      <c r="BD37" s="28">
        <v>494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ht="38.25" x14ac:dyDescent="0.2">
      <c r="A38" s="16" t="s">
        <v>90</v>
      </c>
      <c r="B38" s="28">
        <v>1956</v>
      </c>
      <c r="C38" s="30">
        <v>762</v>
      </c>
      <c r="D38" s="32">
        <v>0.39</v>
      </c>
      <c r="E38" s="16" t="s">
        <v>90</v>
      </c>
      <c r="F38" s="28">
        <v>10</v>
      </c>
      <c r="G38" s="28">
        <v>10</v>
      </c>
      <c r="H38" s="16" t="s">
        <v>90</v>
      </c>
      <c r="I38" s="28">
        <v>9.19</v>
      </c>
      <c r="J38" s="28">
        <v>10</v>
      </c>
      <c r="K38" s="16" t="s">
        <v>90</v>
      </c>
      <c r="L38" s="16" t="s">
        <v>26</v>
      </c>
      <c r="M38" s="28">
        <v>3</v>
      </c>
      <c r="N38" s="28">
        <v>90</v>
      </c>
      <c r="O38" s="16" t="s">
        <v>90</v>
      </c>
      <c r="P38" s="28">
        <v>583</v>
      </c>
      <c r="Q38" s="28">
        <v>630</v>
      </c>
      <c r="R38" s="16" t="s">
        <v>90</v>
      </c>
      <c r="S38" s="28">
        <v>629</v>
      </c>
      <c r="T38" s="28">
        <v>697</v>
      </c>
      <c r="U38" s="16" t="s">
        <v>90</v>
      </c>
      <c r="V38" s="16" t="s">
        <v>27</v>
      </c>
      <c r="W38" s="28"/>
      <c r="X38" s="28">
        <v>100</v>
      </c>
      <c r="Y38" s="16" t="s">
        <v>90</v>
      </c>
      <c r="Z38" s="28">
        <v>644</v>
      </c>
      <c r="AA38" s="28">
        <v>762</v>
      </c>
      <c r="AB38" s="16" t="s">
        <v>90</v>
      </c>
      <c r="AC38" s="16" t="s">
        <v>27</v>
      </c>
      <c r="AD38" s="28"/>
      <c r="AE38" s="28">
        <v>100</v>
      </c>
      <c r="AF38" s="16" t="s">
        <v>90</v>
      </c>
      <c r="AG38" s="16" t="s">
        <v>96</v>
      </c>
      <c r="AH38" s="28"/>
      <c r="AI38" s="28">
        <v>100</v>
      </c>
      <c r="AJ38" s="16" t="s">
        <v>90</v>
      </c>
      <c r="AK38" s="28">
        <v>22</v>
      </c>
      <c r="AL38" s="28">
        <v>29</v>
      </c>
      <c r="AM38" s="16" t="s">
        <v>90</v>
      </c>
      <c r="AN38" s="28">
        <v>644</v>
      </c>
      <c r="AO38" s="28">
        <v>762</v>
      </c>
      <c r="AP38" s="16" t="s">
        <v>90</v>
      </c>
      <c r="AQ38" s="28">
        <v>721</v>
      </c>
      <c r="AR38" s="28">
        <v>762</v>
      </c>
      <c r="AS38" s="16" t="s">
        <v>90</v>
      </c>
      <c r="AT38" s="28">
        <v>556</v>
      </c>
      <c r="AU38" s="28">
        <v>598</v>
      </c>
      <c r="AV38" s="16" t="s">
        <v>90</v>
      </c>
      <c r="AW38" s="28">
        <v>680</v>
      </c>
      <c r="AX38" s="28">
        <v>762</v>
      </c>
      <c r="AY38" s="16" t="s">
        <v>90</v>
      </c>
      <c r="AZ38" s="28">
        <v>654</v>
      </c>
      <c r="BA38" s="28">
        <v>762</v>
      </c>
      <c r="BB38" s="16" t="s">
        <v>90</v>
      </c>
      <c r="BC38" s="28">
        <v>696</v>
      </c>
      <c r="BD38" s="28">
        <v>762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ht="38.25" x14ac:dyDescent="0.2">
      <c r="A39" s="16" t="s">
        <v>91</v>
      </c>
      <c r="B39" s="28">
        <v>569</v>
      </c>
      <c r="C39" s="30">
        <v>612</v>
      </c>
      <c r="D39" s="32">
        <v>1.08</v>
      </c>
      <c r="E39" s="16" t="s">
        <v>91</v>
      </c>
      <c r="F39" s="28">
        <v>10</v>
      </c>
      <c r="G39" s="28">
        <v>10</v>
      </c>
      <c r="H39" s="16" t="s">
        <v>91</v>
      </c>
      <c r="I39" s="28">
        <v>9.0399999999999991</v>
      </c>
      <c r="J39" s="28">
        <v>10</v>
      </c>
      <c r="K39" s="16" t="s">
        <v>91</v>
      </c>
      <c r="L39" s="16" t="s">
        <v>32</v>
      </c>
      <c r="M39" s="28"/>
      <c r="N39" s="28">
        <v>100</v>
      </c>
      <c r="O39" s="16" t="s">
        <v>91</v>
      </c>
      <c r="P39" s="28">
        <v>547</v>
      </c>
      <c r="Q39" s="28">
        <v>576</v>
      </c>
      <c r="R39" s="16" t="s">
        <v>91</v>
      </c>
      <c r="S39" s="28">
        <v>554</v>
      </c>
      <c r="T39" s="28">
        <v>569</v>
      </c>
      <c r="U39" s="16" t="s">
        <v>91</v>
      </c>
      <c r="V39" s="16" t="s">
        <v>27</v>
      </c>
      <c r="W39" s="28"/>
      <c r="X39" s="28">
        <v>100</v>
      </c>
      <c r="Y39" s="16" t="s">
        <v>91</v>
      </c>
      <c r="Z39" s="28">
        <v>574</v>
      </c>
      <c r="AA39" s="28">
        <v>612</v>
      </c>
      <c r="AB39" s="16" t="s">
        <v>91</v>
      </c>
      <c r="AC39" s="16" t="s">
        <v>27</v>
      </c>
      <c r="AD39" s="28"/>
      <c r="AE39" s="28">
        <v>100</v>
      </c>
      <c r="AF39" s="16" t="s">
        <v>91</v>
      </c>
      <c r="AG39" s="16" t="s">
        <v>96</v>
      </c>
      <c r="AH39" s="28"/>
      <c r="AI39" s="28">
        <v>100</v>
      </c>
      <c r="AJ39" s="16" t="s">
        <v>91</v>
      </c>
      <c r="AK39" s="28">
        <v>17</v>
      </c>
      <c r="AL39" s="28">
        <v>22</v>
      </c>
      <c r="AM39" s="16" t="s">
        <v>91</v>
      </c>
      <c r="AN39" s="28">
        <v>588</v>
      </c>
      <c r="AO39" s="28">
        <v>612</v>
      </c>
      <c r="AP39" s="16" t="s">
        <v>91</v>
      </c>
      <c r="AQ39" s="28">
        <v>595</v>
      </c>
      <c r="AR39" s="28">
        <v>612</v>
      </c>
      <c r="AS39" s="16" t="s">
        <v>91</v>
      </c>
      <c r="AT39" s="28">
        <v>559</v>
      </c>
      <c r="AU39" s="28">
        <v>569</v>
      </c>
      <c r="AV39" s="16" t="s">
        <v>91</v>
      </c>
      <c r="AW39" s="28">
        <v>578</v>
      </c>
      <c r="AX39" s="28">
        <v>612</v>
      </c>
      <c r="AY39" s="16" t="s">
        <v>91</v>
      </c>
      <c r="AZ39" s="28">
        <v>578</v>
      </c>
      <c r="BA39" s="28">
        <v>612</v>
      </c>
      <c r="BB39" s="16" t="s">
        <v>91</v>
      </c>
      <c r="BC39" s="28">
        <v>593</v>
      </c>
      <c r="BD39" s="28">
        <v>612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ht="38.25" x14ac:dyDescent="0.2">
      <c r="A40" s="16" t="s">
        <v>92</v>
      </c>
      <c r="B40" s="28">
        <v>895</v>
      </c>
      <c r="C40" s="30">
        <v>395</v>
      </c>
      <c r="D40" s="32">
        <v>0.44</v>
      </c>
      <c r="E40" s="16" t="s">
        <v>92</v>
      </c>
      <c r="F40" s="28">
        <v>10</v>
      </c>
      <c r="G40" s="28">
        <v>10</v>
      </c>
      <c r="H40" s="16" t="s">
        <v>92</v>
      </c>
      <c r="I40" s="28">
        <v>8.75</v>
      </c>
      <c r="J40" s="28">
        <v>10</v>
      </c>
      <c r="K40" s="16" t="s">
        <v>92</v>
      </c>
      <c r="L40" s="16" t="s">
        <v>26</v>
      </c>
      <c r="M40" s="28">
        <v>3</v>
      </c>
      <c r="N40" s="28">
        <v>90</v>
      </c>
      <c r="O40" s="16" t="s">
        <v>92</v>
      </c>
      <c r="P40" s="28">
        <v>276</v>
      </c>
      <c r="Q40" s="28">
        <v>320</v>
      </c>
      <c r="R40" s="16" t="s">
        <v>92</v>
      </c>
      <c r="S40" s="28">
        <v>284</v>
      </c>
      <c r="T40" s="28">
        <v>347</v>
      </c>
      <c r="U40" s="16" t="s">
        <v>92</v>
      </c>
      <c r="V40" s="16" t="s">
        <v>27</v>
      </c>
      <c r="W40" s="28"/>
      <c r="X40" s="28">
        <v>100</v>
      </c>
      <c r="Y40" s="16" t="s">
        <v>92</v>
      </c>
      <c r="Z40" s="28">
        <v>329</v>
      </c>
      <c r="AA40" s="28">
        <v>395</v>
      </c>
      <c r="AB40" s="16" t="s">
        <v>92</v>
      </c>
      <c r="AC40" s="16" t="s">
        <v>27</v>
      </c>
      <c r="AD40" s="28"/>
      <c r="AE40" s="28">
        <v>100</v>
      </c>
      <c r="AF40" s="16" t="s">
        <v>92</v>
      </c>
      <c r="AG40" s="16" t="s">
        <v>96</v>
      </c>
      <c r="AH40" s="28"/>
      <c r="AI40" s="28">
        <v>100</v>
      </c>
      <c r="AJ40" s="16" t="s">
        <v>92</v>
      </c>
      <c r="AK40" s="28">
        <v>24</v>
      </c>
      <c r="AL40" s="28">
        <v>29</v>
      </c>
      <c r="AM40" s="16" t="s">
        <v>92</v>
      </c>
      <c r="AN40" s="28">
        <v>341</v>
      </c>
      <c r="AO40" s="28">
        <v>395</v>
      </c>
      <c r="AP40" s="16" t="s">
        <v>92</v>
      </c>
      <c r="AQ40" s="28">
        <v>353</v>
      </c>
      <c r="AR40" s="28">
        <v>395</v>
      </c>
      <c r="AS40" s="16" t="s">
        <v>92</v>
      </c>
      <c r="AT40" s="28">
        <v>288</v>
      </c>
      <c r="AU40" s="28">
        <v>316</v>
      </c>
      <c r="AV40" s="16" t="s">
        <v>92</v>
      </c>
      <c r="AW40" s="28">
        <v>292</v>
      </c>
      <c r="AX40" s="28">
        <v>395</v>
      </c>
      <c r="AY40" s="16" t="s">
        <v>92</v>
      </c>
      <c r="AZ40" s="28">
        <v>322</v>
      </c>
      <c r="BA40" s="28">
        <v>395</v>
      </c>
      <c r="BB40" s="16" t="s">
        <v>92</v>
      </c>
      <c r="BC40" s="28">
        <v>306</v>
      </c>
      <c r="BD40" s="28">
        <v>395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ht="38.25" x14ac:dyDescent="0.2">
      <c r="A41" s="16" t="s">
        <v>93</v>
      </c>
      <c r="B41" s="28">
        <v>1802</v>
      </c>
      <c r="C41" s="30">
        <v>644</v>
      </c>
      <c r="D41" s="32">
        <v>0.36</v>
      </c>
      <c r="E41" s="16" t="s">
        <v>93</v>
      </c>
      <c r="F41" s="28">
        <v>10</v>
      </c>
      <c r="G41" s="28">
        <v>10</v>
      </c>
      <c r="H41" s="16" t="s">
        <v>93</v>
      </c>
      <c r="I41" s="28">
        <v>8.84</v>
      </c>
      <c r="J41" s="28">
        <v>10</v>
      </c>
      <c r="K41" s="16" t="s">
        <v>93</v>
      </c>
      <c r="L41" s="16" t="s">
        <v>26</v>
      </c>
      <c r="M41" s="28">
        <v>3</v>
      </c>
      <c r="N41" s="28">
        <v>90</v>
      </c>
      <c r="O41" s="16" t="s">
        <v>93</v>
      </c>
      <c r="P41" s="28">
        <v>523</v>
      </c>
      <c r="Q41" s="28">
        <v>552</v>
      </c>
      <c r="R41" s="16" t="s">
        <v>93</v>
      </c>
      <c r="S41" s="28">
        <v>488</v>
      </c>
      <c r="T41" s="28">
        <v>534</v>
      </c>
      <c r="U41" s="16" t="s">
        <v>93</v>
      </c>
      <c r="V41" s="16" t="s">
        <v>27</v>
      </c>
      <c r="W41" s="28"/>
      <c r="X41" s="28">
        <v>100</v>
      </c>
      <c r="Y41" s="16" t="s">
        <v>93</v>
      </c>
      <c r="Z41" s="28">
        <v>571</v>
      </c>
      <c r="AA41" s="28">
        <v>644</v>
      </c>
      <c r="AB41" s="16" t="s">
        <v>93</v>
      </c>
      <c r="AC41" s="16" t="s">
        <v>27</v>
      </c>
      <c r="AD41" s="28"/>
      <c r="AE41" s="28">
        <v>100</v>
      </c>
      <c r="AF41" s="16" t="s">
        <v>93</v>
      </c>
      <c r="AG41" s="16" t="s">
        <v>96</v>
      </c>
      <c r="AH41" s="28"/>
      <c r="AI41" s="28">
        <v>100</v>
      </c>
      <c r="AJ41" s="16" t="s">
        <v>93</v>
      </c>
      <c r="AK41" s="28">
        <v>45</v>
      </c>
      <c r="AL41" s="28">
        <v>53</v>
      </c>
      <c r="AM41" s="16" t="s">
        <v>93</v>
      </c>
      <c r="AN41" s="28">
        <v>592</v>
      </c>
      <c r="AO41" s="28">
        <v>644</v>
      </c>
      <c r="AP41" s="16" t="s">
        <v>93</v>
      </c>
      <c r="AQ41" s="28">
        <v>615</v>
      </c>
      <c r="AR41" s="28">
        <v>644</v>
      </c>
      <c r="AS41" s="16" t="s">
        <v>93</v>
      </c>
      <c r="AT41" s="28">
        <v>509</v>
      </c>
      <c r="AU41" s="28">
        <v>521</v>
      </c>
      <c r="AV41" s="16" t="s">
        <v>93</v>
      </c>
      <c r="AW41" s="28">
        <v>589</v>
      </c>
      <c r="AX41" s="28">
        <v>644</v>
      </c>
      <c r="AY41" s="16" t="s">
        <v>93</v>
      </c>
      <c r="AZ41" s="28">
        <v>567</v>
      </c>
      <c r="BA41" s="28">
        <v>644</v>
      </c>
      <c r="BB41" s="16" t="s">
        <v>93</v>
      </c>
      <c r="BC41" s="28">
        <v>584</v>
      </c>
      <c r="BD41" s="28">
        <v>644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ht="38.25" x14ac:dyDescent="0.2">
      <c r="A42" s="16" t="s">
        <v>94</v>
      </c>
      <c r="B42" s="28">
        <v>703</v>
      </c>
      <c r="C42" s="30">
        <v>356</v>
      </c>
      <c r="D42" s="32">
        <v>0.51</v>
      </c>
      <c r="E42" s="16" t="s">
        <v>94</v>
      </c>
      <c r="F42" s="28">
        <v>10</v>
      </c>
      <c r="G42" s="28">
        <v>10</v>
      </c>
      <c r="H42" s="16" t="s">
        <v>94</v>
      </c>
      <c r="I42" s="28">
        <v>8.4700000000000006</v>
      </c>
      <c r="J42" s="28">
        <v>10</v>
      </c>
      <c r="K42" s="16" t="s">
        <v>94</v>
      </c>
      <c r="L42" s="16" t="s">
        <v>32</v>
      </c>
      <c r="M42" s="28"/>
      <c r="N42" s="28">
        <v>100</v>
      </c>
      <c r="O42" s="16" t="s">
        <v>94</v>
      </c>
      <c r="P42" s="28">
        <v>198</v>
      </c>
      <c r="Q42" s="28">
        <v>230</v>
      </c>
      <c r="R42" s="16" t="s">
        <v>94</v>
      </c>
      <c r="S42" s="28">
        <v>169</v>
      </c>
      <c r="T42" s="28">
        <v>252</v>
      </c>
      <c r="U42" s="16" t="s">
        <v>94</v>
      </c>
      <c r="V42" s="16" t="s">
        <v>27</v>
      </c>
      <c r="W42" s="28"/>
      <c r="X42" s="28">
        <v>100</v>
      </c>
      <c r="Y42" s="16" t="s">
        <v>94</v>
      </c>
      <c r="Z42" s="28">
        <v>292</v>
      </c>
      <c r="AA42" s="28">
        <v>356</v>
      </c>
      <c r="AB42" s="16" t="s">
        <v>94</v>
      </c>
      <c r="AC42" s="16" t="s">
        <v>28</v>
      </c>
      <c r="AD42" s="28">
        <v>3</v>
      </c>
      <c r="AE42" s="28">
        <v>60</v>
      </c>
      <c r="AF42" s="16" t="s">
        <v>94</v>
      </c>
      <c r="AG42" s="16" t="s">
        <v>29</v>
      </c>
      <c r="AH42" s="28"/>
      <c r="AI42" s="28">
        <v>20</v>
      </c>
      <c r="AJ42" s="16" t="s">
        <v>94</v>
      </c>
      <c r="AK42" s="28">
        <v>4</v>
      </c>
      <c r="AL42" s="28">
        <v>4</v>
      </c>
      <c r="AM42" s="16" t="s">
        <v>94</v>
      </c>
      <c r="AN42" s="28">
        <v>227</v>
      </c>
      <c r="AO42" s="28">
        <v>356</v>
      </c>
      <c r="AP42" s="16" t="s">
        <v>94</v>
      </c>
      <c r="AQ42" s="28">
        <v>317</v>
      </c>
      <c r="AR42" s="28">
        <v>356</v>
      </c>
      <c r="AS42" s="16" t="s">
        <v>94</v>
      </c>
      <c r="AT42" s="28">
        <v>198</v>
      </c>
      <c r="AU42" s="28">
        <v>209</v>
      </c>
      <c r="AV42" s="16" t="s">
        <v>94</v>
      </c>
      <c r="AW42" s="28">
        <v>277</v>
      </c>
      <c r="AX42" s="28">
        <v>356</v>
      </c>
      <c r="AY42" s="16" t="s">
        <v>94</v>
      </c>
      <c r="AZ42" s="28">
        <v>288</v>
      </c>
      <c r="BA42" s="28">
        <v>356</v>
      </c>
      <c r="BB42" s="16" t="s">
        <v>94</v>
      </c>
      <c r="BC42" s="28">
        <v>284</v>
      </c>
      <c r="BD42" s="28">
        <v>356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25.5" x14ac:dyDescent="0.2">
      <c r="A43" s="16" t="s">
        <v>95</v>
      </c>
      <c r="B43" s="28">
        <v>357</v>
      </c>
      <c r="C43" s="30">
        <v>189</v>
      </c>
      <c r="D43" s="32">
        <v>0.53</v>
      </c>
      <c r="E43" s="16" t="s">
        <v>95</v>
      </c>
      <c r="F43" s="28">
        <v>10</v>
      </c>
      <c r="G43" s="28">
        <v>10</v>
      </c>
      <c r="H43" s="16" t="s">
        <v>95</v>
      </c>
      <c r="I43" s="28">
        <v>7.65</v>
      </c>
      <c r="J43" s="28">
        <v>10</v>
      </c>
      <c r="K43" s="16" t="s">
        <v>95</v>
      </c>
      <c r="L43" s="16" t="s">
        <v>26</v>
      </c>
      <c r="M43" s="28">
        <v>2</v>
      </c>
      <c r="N43" s="28">
        <v>60</v>
      </c>
      <c r="O43" s="16" t="s">
        <v>95</v>
      </c>
      <c r="P43" s="28">
        <v>149</v>
      </c>
      <c r="Q43" s="28">
        <v>161</v>
      </c>
      <c r="R43" s="16" t="s">
        <v>95</v>
      </c>
      <c r="S43" s="28">
        <v>146</v>
      </c>
      <c r="T43" s="28">
        <v>152</v>
      </c>
      <c r="U43" s="16" t="s">
        <v>95</v>
      </c>
      <c r="V43" s="16" t="s">
        <v>27</v>
      </c>
      <c r="W43" s="28"/>
      <c r="X43" s="28">
        <v>100</v>
      </c>
      <c r="Y43" s="16" t="s">
        <v>95</v>
      </c>
      <c r="Z43" s="28">
        <v>166</v>
      </c>
      <c r="AA43" s="28">
        <v>189</v>
      </c>
      <c r="AB43" s="16" t="s">
        <v>95</v>
      </c>
      <c r="AC43" s="16" t="s">
        <v>27</v>
      </c>
      <c r="AD43" s="28"/>
      <c r="AE43" s="28">
        <v>100</v>
      </c>
      <c r="AF43" s="16" t="s">
        <v>95</v>
      </c>
      <c r="AG43" s="16" t="s">
        <v>29</v>
      </c>
      <c r="AH43" s="28">
        <v>2</v>
      </c>
      <c r="AI43" s="28">
        <v>40</v>
      </c>
      <c r="AJ43" s="16" t="s">
        <v>95</v>
      </c>
      <c r="AK43" s="28">
        <v>12</v>
      </c>
      <c r="AL43" s="28">
        <v>13</v>
      </c>
      <c r="AM43" s="16" t="s">
        <v>95</v>
      </c>
      <c r="AN43" s="28">
        <v>166</v>
      </c>
      <c r="AO43" s="28">
        <v>189</v>
      </c>
      <c r="AP43" s="16" t="s">
        <v>95</v>
      </c>
      <c r="AQ43" s="28">
        <v>174</v>
      </c>
      <c r="AR43" s="28">
        <v>189</v>
      </c>
      <c r="AS43" s="16" t="s">
        <v>95</v>
      </c>
      <c r="AT43" s="28">
        <v>141</v>
      </c>
      <c r="AU43" s="28">
        <v>147</v>
      </c>
      <c r="AV43" s="16" t="s">
        <v>95</v>
      </c>
      <c r="AW43" s="28">
        <v>172</v>
      </c>
      <c r="AX43" s="28">
        <v>189</v>
      </c>
      <c r="AY43" s="16" t="s">
        <v>95</v>
      </c>
      <c r="AZ43" s="28">
        <v>172</v>
      </c>
      <c r="BA43" s="28">
        <v>189</v>
      </c>
      <c r="BB43" s="16" t="s">
        <v>95</v>
      </c>
      <c r="BC43" s="28">
        <v>178</v>
      </c>
      <c r="BD43" s="28">
        <v>189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ht="25.5" x14ac:dyDescent="0.2">
      <c r="A44" s="16" t="s">
        <v>84</v>
      </c>
      <c r="B44" s="28">
        <v>498</v>
      </c>
      <c r="C44" s="30">
        <v>196</v>
      </c>
      <c r="D44" s="29">
        <v>0.4</v>
      </c>
      <c r="E44" s="16" t="s">
        <v>84</v>
      </c>
      <c r="F44" s="28">
        <v>10</v>
      </c>
      <c r="G44" s="28">
        <v>10</v>
      </c>
      <c r="H44" s="16" t="s">
        <v>84</v>
      </c>
      <c r="I44" s="28">
        <v>8.44</v>
      </c>
      <c r="J44" s="28">
        <v>10</v>
      </c>
      <c r="K44" s="16" t="s">
        <v>84</v>
      </c>
      <c r="L44" s="16" t="s">
        <v>26</v>
      </c>
      <c r="M44" s="28">
        <v>3</v>
      </c>
      <c r="N44" s="28">
        <v>90</v>
      </c>
      <c r="O44" s="16" t="s">
        <v>84</v>
      </c>
      <c r="P44" s="28">
        <v>175</v>
      </c>
      <c r="Q44" s="28">
        <v>179</v>
      </c>
      <c r="R44" s="16" t="s">
        <v>84</v>
      </c>
      <c r="S44" s="28">
        <v>170</v>
      </c>
      <c r="T44" s="28">
        <v>172</v>
      </c>
      <c r="U44" s="16" t="s">
        <v>84</v>
      </c>
      <c r="V44" s="16" t="s">
        <v>27</v>
      </c>
      <c r="W44" s="28"/>
      <c r="X44" s="28">
        <v>100</v>
      </c>
      <c r="Y44" s="16" t="s">
        <v>84</v>
      </c>
      <c r="Z44" s="28">
        <v>184</v>
      </c>
      <c r="AA44" s="28">
        <v>196</v>
      </c>
      <c r="AB44" s="16" t="s">
        <v>84</v>
      </c>
      <c r="AC44" s="16" t="s">
        <v>28</v>
      </c>
      <c r="AD44" s="28">
        <v>2</v>
      </c>
      <c r="AE44" s="28">
        <v>40</v>
      </c>
      <c r="AF44" s="16" t="s">
        <v>84</v>
      </c>
      <c r="AG44" s="16" t="s">
        <v>29</v>
      </c>
      <c r="AH44" s="28">
        <v>1</v>
      </c>
      <c r="AI44" s="28">
        <v>20</v>
      </c>
      <c r="AJ44" s="16" t="s">
        <v>84</v>
      </c>
      <c r="AK44" s="28">
        <v>3</v>
      </c>
      <c r="AL44" s="28">
        <v>3</v>
      </c>
      <c r="AM44" s="16" t="s">
        <v>84</v>
      </c>
      <c r="AN44" s="28">
        <v>189</v>
      </c>
      <c r="AO44" s="28">
        <v>196</v>
      </c>
      <c r="AP44" s="16" t="s">
        <v>84</v>
      </c>
      <c r="AQ44" s="28">
        <v>196</v>
      </c>
      <c r="AR44" s="28">
        <v>196</v>
      </c>
      <c r="AS44" s="16" t="s">
        <v>84</v>
      </c>
      <c r="AT44" s="28">
        <v>172</v>
      </c>
      <c r="AU44" s="28">
        <v>173</v>
      </c>
      <c r="AV44" s="16" t="s">
        <v>84</v>
      </c>
      <c r="AW44" s="28">
        <v>189</v>
      </c>
      <c r="AX44" s="28">
        <v>196</v>
      </c>
      <c r="AY44" s="16" t="s">
        <v>84</v>
      </c>
      <c r="AZ44" s="28">
        <v>190</v>
      </c>
      <c r="BA44" s="28">
        <v>196</v>
      </c>
      <c r="BB44" s="16" t="s">
        <v>84</v>
      </c>
      <c r="BC44" s="28">
        <v>192</v>
      </c>
      <c r="BD44" s="28">
        <v>196</v>
      </c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ht="25.5" x14ac:dyDescent="0.2">
      <c r="A45" s="16" t="s">
        <v>85</v>
      </c>
      <c r="B45" s="28">
        <v>1000</v>
      </c>
      <c r="C45" s="30">
        <v>603</v>
      </c>
      <c r="D45" s="29">
        <v>0.6</v>
      </c>
      <c r="E45" s="16" t="s">
        <v>85</v>
      </c>
      <c r="F45" s="28">
        <v>10</v>
      </c>
      <c r="G45" s="28">
        <v>10</v>
      </c>
      <c r="H45" s="16" t="s">
        <v>85</v>
      </c>
      <c r="I45" s="28">
        <v>7.69</v>
      </c>
      <c r="J45" s="28">
        <v>10</v>
      </c>
      <c r="K45" s="16" t="s">
        <v>85</v>
      </c>
      <c r="L45" s="16" t="s">
        <v>26</v>
      </c>
      <c r="M45" s="28">
        <v>2</v>
      </c>
      <c r="N45" s="28">
        <v>60</v>
      </c>
      <c r="O45" s="16" t="s">
        <v>85</v>
      </c>
      <c r="P45" s="28">
        <v>536</v>
      </c>
      <c r="Q45" s="28">
        <v>541</v>
      </c>
      <c r="R45" s="16" t="s">
        <v>85</v>
      </c>
      <c r="S45" s="28">
        <v>419</v>
      </c>
      <c r="T45" s="28">
        <v>424</v>
      </c>
      <c r="U45" s="16" t="s">
        <v>85</v>
      </c>
      <c r="V45" s="16" t="s">
        <v>27</v>
      </c>
      <c r="W45" s="28"/>
      <c r="X45" s="28">
        <v>100</v>
      </c>
      <c r="Y45" s="16" t="s">
        <v>85</v>
      </c>
      <c r="Z45" s="28">
        <v>588</v>
      </c>
      <c r="AA45" s="28">
        <v>603</v>
      </c>
      <c r="AB45" s="16" t="s">
        <v>85</v>
      </c>
      <c r="AC45" s="16" t="s">
        <v>28</v>
      </c>
      <c r="AD45" s="28">
        <v>1</v>
      </c>
      <c r="AE45" s="28">
        <v>20</v>
      </c>
      <c r="AF45" s="16" t="s">
        <v>85</v>
      </c>
      <c r="AG45" s="16" t="s">
        <v>29</v>
      </c>
      <c r="AH45" s="28">
        <v>2</v>
      </c>
      <c r="AI45" s="28">
        <v>40</v>
      </c>
      <c r="AJ45" s="16" t="s">
        <v>85</v>
      </c>
      <c r="AK45" s="28">
        <v>26</v>
      </c>
      <c r="AL45" s="28">
        <v>26</v>
      </c>
      <c r="AM45" s="16" t="s">
        <v>85</v>
      </c>
      <c r="AN45" s="28">
        <v>598</v>
      </c>
      <c r="AO45" s="28">
        <v>603</v>
      </c>
      <c r="AP45" s="16" t="s">
        <v>85</v>
      </c>
      <c r="AQ45" s="28">
        <v>601</v>
      </c>
      <c r="AR45" s="28">
        <v>603</v>
      </c>
      <c r="AS45" s="16" t="s">
        <v>85</v>
      </c>
      <c r="AT45" s="28">
        <v>478</v>
      </c>
      <c r="AU45" s="28">
        <v>478</v>
      </c>
      <c r="AV45" s="16" t="s">
        <v>85</v>
      </c>
      <c r="AW45" s="28">
        <v>601</v>
      </c>
      <c r="AX45" s="28">
        <v>603</v>
      </c>
      <c r="AY45" s="16" t="s">
        <v>85</v>
      </c>
      <c r="AZ45" s="28">
        <v>603</v>
      </c>
      <c r="BA45" s="28">
        <v>603</v>
      </c>
      <c r="BB45" s="16" t="s">
        <v>85</v>
      </c>
      <c r="BC45" s="28">
        <v>601</v>
      </c>
      <c r="BD45" s="28">
        <v>603</v>
      </c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x14ac:dyDescent="0.2">
      <c r="A46" s="24"/>
      <c r="B46" s="33"/>
      <c r="C46" s="33"/>
      <c r="D46" s="33"/>
      <c r="E46" s="24"/>
      <c r="F46" s="33"/>
      <c r="G46" s="26"/>
      <c r="H46" s="26"/>
      <c r="I46" s="26"/>
      <c r="J46" s="26"/>
      <c r="K46" s="34"/>
      <c r="L46" s="26"/>
      <c r="M46" s="33"/>
      <c r="N46" s="33"/>
      <c r="O46" s="26"/>
      <c r="P46" s="26"/>
      <c r="Q46" s="26"/>
      <c r="R46" s="26"/>
      <c r="S46" s="26"/>
      <c r="T46" s="26"/>
      <c r="U46" s="34"/>
      <c r="V46" s="26"/>
      <c r="W46" s="33"/>
      <c r="X46" s="33"/>
      <c r="Y46" s="26"/>
      <c r="Z46" s="26"/>
      <c r="AA46" s="26"/>
      <c r="AB46" s="34"/>
      <c r="AC46" s="26"/>
      <c r="AD46" s="33"/>
      <c r="AE46" s="33"/>
      <c r="AF46" s="34"/>
      <c r="AG46" s="26"/>
      <c r="AH46" s="33"/>
      <c r="AI46" s="33"/>
      <c r="AJ46" s="26"/>
      <c r="AK46" s="26"/>
      <c r="AL46" s="26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x14ac:dyDescent="0.2">
      <c r="A47" s="24"/>
      <c r="B47" s="33"/>
      <c r="C47" s="33"/>
      <c r="D47" s="33"/>
      <c r="E47" s="24"/>
      <c r="F47" s="33"/>
      <c r="G47" s="26"/>
      <c r="H47" s="26"/>
      <c r="I47" s="26"/>
      <c r="J47" s="26"/>
      <c r="K47" s="34"/>
      <c r="L47" s="26"/>
      <c r="M47" s="33"/>
      <c r="N47" s="33"/>
      <c r="O47" s="26"/>
      <c r="P47" s="26"/>
      <c r="Q47" s="26"/>
      <c r="R47" s="26"/>
      <c r="S47" s="26"/>
      <c r="T47" s="26"/>
      <c r="U47" s="34"/>
      <c r="V47" s="26"/>
      <c r="W47" s="33"/>
      <c r="X47" s="33"/>
      <c r="Y47" s="26"/>
      <c r="Z47" s="26"/>
      <c r="AA47" s="26"/>
      <c r="AB47" s="34"/>
      <c r="AC47" s="26"/>
      <c r="AD47" s="33"/>
      <c r="AE47" s="33"/>
      <c r="AF47" s="34"/>
      <c r="AG47" s="26"/>
      <c r="AH47" s="33"/>
      <c r="AI47" s="33"/>
      <c r="AJ47" s="26"/>
      <c r="AK47" s="26"/>
      <c r="AL47" s="26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x14ac:dyDescent="0.2">
      <c r="A48" s="24"/>
      <c r="B48" s="33"/>
      <c r="C48" s="33"/>
      <c r="D48" s="33"/>
      <c r="E48" s="24"/>
      <c r="F48" s="33"/>
      <c r="G48" s="26"/>
      <c r="H48" s="26"/>
      <c r="I48" s="26"/>
      <c r="J48" s="26"/>
      <c r="K48" s="34"/>
      <c r="L48" s="26"/>
      <c r="M48" s="33"/>
      <c r="N48" s="33"/>
      <c r="O48" s="26"/>
      <c r="P48" s="26"/>
      <c r="Q48" s="26"/>
      <c r="R48" s="26"/>
      <c r="S48" s="26"/>
      <c r="T48" s="26"/>
      <c r="U48" s="34"/>
      <c r="V48" s="26"/>
      <c r="W48" s="33"/>
      <c r="X48" s="33"/>
      <c r="Y48" s="26"/>
      <c r="Z48" s="26"/>
      <c r="AA48" s="26"/>
      <c r="AB48" s="34"/>
      <c r="AC48" s="26"/>
      <c r="AD48" s="33"/>
      <c r="AE48" s="33"/>
      <c r="AF48" s="34"/>
      <c r="AG48" s="26"/>
      <c r="AH48" s="33"/>
      <c r="AI48" s="33"/>
      <c r="AJ48" s="26"/>
      <c r="AK48" s="26"/>
      <c r="AL48" s="26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x14ac:dyDescent="0.2">
      <c r="A49" s="24"/>
      <c r="B49" s="33"/>
      <c r="C49" s="33"/>
      <c r="D49" s="33"/>
      <c r="E49" s="24"/>
      <c r="F49" s="33"/>
      <c r="G49" s="26"/>
      <c r="H49" s="26"/>
      <c r="I49" s="26"/>
      <c r="J49" s="26"/>
      <c r="K49" s="26"/>
      <c r="L49" s="26"/>
      <c r="M49" s="33"/>
      <c r="N49" s="33"/>
      <c r="O49" s="26"/>
      <c r="P49" s="26"/>
      <c r="Q49" s="26"/>
      <c r="R49" s="26"/>
      <c r="S49" s="26"/>
      <c r="T49" s="26"/>
      <c r="U49" s="26"/>
      <c r="V49" s="26"/>
      <c r="W49" s="33"/>
      <c r="X49" s="33"/>
      <c r="Y49" s="26"/>
      <c r="Z49" s="26"/>
      <c r="AA49" s="26"/>
      <c r="AB49" s="26"/>
      <c r="AC49" s="26"/>
      <c r="AD49" s="33"/>
      <c r="AE49" s="33"/>
      <c r="AF49" s="26"/>
      <c r="AG49" s="26"/>
      <c r="AH49" s="33"/>
      <c r="AI49" s="33"/>
      <c r="AJ49" s="26"/>
      <c r="AK49" s="26"/>
      <c r="AL49" s="26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x14ac:dyDescent="0.2">
      <c r="A50" s="24"/>
      <c r="B50" s="33"/>
      <c r="C50" s="33"/>
      <c r="D50" s="33"/>
      <c r="E50" s="24"/>
      <c r="F50" s="33"/>
      <c r="G50" s="26"/>
      <c r="H50" s="26"/>
      <c r="I50" s="26"/>
      <c r="J50" s="26"/>
      <c r="K50" s="26"/>
      <c r="L50" s="26"/>
      <c r="M50" s="33"/>
      <c r="N50" s="33"/>
      <c r="O50" s="26"/>
      <c r="P50" s="26"/>
      <c r="Q50" s="26"/>
      <c r="R50" s="26"/>
      <c r="S50" s="26"/>
      <c r="T50" s="26"/>
      <c r="U50" s="26"/>
      <c r="V50" s="26"/>
      <c r="W50" s="33"/>
      <c r="X50" s="33"/>
      <c r="Y50" s="26"/>
      <c r="Z50" s="26"/>
      <c r="AA50" s="26"/>
      <c r="AB50" s="26"/>
      <c r="AC50" s="26"/>
      <c r="AD50" s="33"/>
      <c r="AE50" s="33"/>
      <c r="AF50" s="26"/>
      <c r="AG50" s="26"/>
      <c r="AH50" s="33"/>
      <c r="AI50" s="33"/>
      <c r="AJ50" s="26"/>
      <c r="AK50" s="26"/>
      <c r="AL50" s="26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x14ac:dyDescent="0.2">
      <c r="A51" s="24"/>
      <c r="B51" s="33"/>
      <c r="C51" s="33"/>
      <c r="D51" s="33"/>
      <c r="E51" s="24"/>
      <c r="F51" s="33"/>
      <c r="G51" s="26"/>
      <c r="H51" s="26"/>
      <c r="I51" s="26"/>
      <c r="J51" s="26"/>
      <c r="K51" s="26"/>
      <c r="L51" s="26"/>
      <c r="M51" s="33"/>
      <c r="N51" s="33"/>
      <c r="O51" s="26"/>
      <c r="P51" s="26"/>
      <c r="Q51" s="26"/>
      <c r="R51" s="26"/>
      <c r="S51" s="26"/>
      <c r="T51" s="26"/>
      <c r="U51" s="26"/>
      <c r="V51" s="26"/>
      <c r="W51" s="33"/>
      <c r="X51" s="33"/>
      <c r="Y51" s="26"/>
      <c r="Z51" s="26"/>
      <c r="AA51" s="26"/>
      <c r="AB51" s="26"/>
      <c r="AC51" s="26"/>
      <c r="AD51" s="33"/>
      <c r="AE51" s="33"/>
      <c r="AF51" s="26"/>
      <c r="AG51" s="26"/>
      <c r="AH51" s="33"/>
      <c r="AI51" s="33"/>
      <c r="AJ51" s="26"/>
      <c r="AK51" s="26"/>
      <c r="AL51" s="26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x14ac:dyDescent="0.2">
      <c r="A52" s="24"/>
      <c r="B52" s="33"/>
      <c r="C52" s="33"/>
      <c r="D52" s="33"/>
      <c r="E52" s="24"/>
      <c r="F52" s="33"/>
      <c r="G52" s="26"/>
      <c r="H52" s="26"/>
      <c r="I52" s="26"/>
      <c r="J52" s="26"/>
      <c r="K52" s="26"/>
      <c r="L52" s="26"/>
      <c r="M52" s="33"/>
      <c r="N52" s="33"/>
      <c r="O52" s="26"/>
      <c r="P52" s="26"/>
      <c r="Q52" s="26"/>
      <c r="R52" s="26"/>
      <c r="S52" s="26"/>
      <c r="T52" s="26"/>
      <c r="U52" s="26"/>
      <c r="V52" s="26"/>
      <c r="W52" s="33"/>
      <c r="X52" s="33"/>
      <c r="Y52" s="26"/>
      <c r="Z52" s="26"/>
      <c r="AA52" s="26"/>
      <c r="AB52" s="26"/>
      <c r="AC52" s="26"/>
      <c r="AD52" s="33"/>
      <c r="AE52" s="33"/>
      <c r="AF52" s="26"/>
      <c r="AG52" s="26"/>
      <c r="AH52" s="33"/>
      <c r="AI52" s="33"/>
      <c r="AJ52" s="26"/>
      <c r="AK52" s="26"/>
      <c r="AL52" s="26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x14ac:dyDescent="0.2">
      <c r="A53" s="24"/>
      <c r="B53" s="33"/>
      <c r="C53" s="33"/>
      <c r="D53" s="33"/>
      <c r="E53" s="24"/>
      <c r="F53" s="33"/>
      <c r="G53" s="26"/>
      <c r="H53" s="26"/>
      <c r="I53" s="26"/>
      <c r="J53" s="26"/>
      <c r="K53" s="26"/>
      <c r="L53" s="26"/>
      <c r="M53" s="33"/>
      <c r="N53" s="33"/>
      <c r="O53" s="26"/>
      <c r="P53" s="26"/>
      <c r="Q53" s="26"/>
      <c r="R53" s="26"/>
      <c r="S53" s="26"/>
      <c r="T53" s="26"/>
      <c r="U53" s="26"/>
      <c r="V53" s="26"/>
      <c r="W53" s="33"/>
      <c r="X53" s="33"/>
      <c r="Y53" s="26"/>
      <c r="Z53" s="26"/>
      <c r="AA53" s="26"/>
      <c r="AB53" s="26"/>
      <c r="AC53" s="26"/>
      <c r="AD53" s="33"/>
      <c r="AE53" s="33"/>
      <c r="AF53" s="26"/>
      <c r="AG53" s="26"/>
      <c r="AH53" s="33"/>
      <c r="AI53" s="33"/>
      <c r="AJ53" s="26"/>
      <c r="AK53" s="26"/>
      <c r="AL53" s="26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x14ac:dyDescent="0.2">
      <c r="A54" s="24"/>
      <c r="B54" s="33"/>
      <c r="C54" s="33"/>
      <c r="D54" s="33"/>
      <c r="E54" s="24"/>
      <c r="F54" s="33"/>
      <c r="G54" s="26"/>
      <c r="H54" s="26"/>
      <c r="I54" s="26"/>
      <c r="J54" s="26"/>
      <c r="K54" s="26"/>
      <c r="L54" s="26"/>
      <c r="M54" s="33"/>
      <c r="N54" s="33"/>
      <c r="O54" s="26"/>
      <c r="P54" s="26"/>
      <c r="Q54" s="26"/>
      <c r="R54" s="26"/>
      <c r="S54" s="26"/>
      <c r="T54" s="26"/>
      <c r="U54" s="26"/>
      <c r="V54" s="26"/>
      <c r="W54" s="33"/>
      <c r="X54" s="33"/>
      <c r="Y54" s="26"/>
      <c r="Z54" s="26"/>
      <c r="AA54" s="26"/>
      <c r="AB54" s="26"/>
      <c r="AC54" s="26"/>
      <c r="AD54" s="33"/>
      <c r="AE54" s="33"/>
      <c r="AF54" s="26"/>
      <c r="AG54" s="26"/>
      <c r="AH54" s="33"/>
      <c r="AI54" s="33"/>
      <c r="AJ54" s="26"/>
      <c r="AK54" s="26"/>
      <c r="AL54" s="26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  <row r="55" spans="1:75" x14ac:dyDescent="0.2">
      <c r="A55" s="24"/>
      <c r="B55" s="33"/>
      <c r="C55" s="33"/>
      <c r="D55" s="33"/>
      <c r="E55" s="24"/>
      <c r="F55" s="33"/>
      <c r="G55" s="26"/>
      <c r="H55" s="26"/>
      <c r="I55" s="26"/>
      <c r="J55" s="26"/>
      <c r="K55" s="26"/>
      <c r="L55" s="26"/>
      <c r="M55" s="33"/>
      <c r="N55" s="33"/>
      <c r="O55" s="26"/>
      <c r="P55" s="26"/>
      <c r="Q55" s="26"/>
      <c r="R55" s="26"/>
      <c r="S55" s="26"/>
      <c r="T55" s="26"/>
      <c r="U55" s="26"/>
      <c r="V55" s="26"/>
      <c r="W55" s="33"/>
      <c r="X55" s="33"/>
      <c r="Y55" s="26"/>
      <c r="Z55" s="26"/>
      <c r="AA55" s="26"/>
      <c r="AB55" s="26"/>
      <c r="AC55" s="26"/>
      <c r="AD55" s="33"/>
      <c r="AE55" s="33"/>
      <c r="AF55" s="26"/>
      <c r="AG55" s="26"/>
      <c r="AH55" s="33"/>
      <c r="AI55" s="33"/>
      <c r="AJ55" s="26"/>
      <c r="AK55" s="26"/>
      <c r="AL55" s="26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</row>
    <row r="56" spans="1:75" x14ac:dyDescent="0.2">
      <c r="A56" s="24"/>
      <c r="B56" s="33"/>
      <c r="C56" s="33"/>
      <c r="D56" s="33"/>
      <c r="E56" s="24"/>
      <c r="F56" s="33"/>
      <c r="G56" s="26"/>
      <c r="H56" s="26"/>
      <c r="I56" s="26"/>
      <c r="J56" s="26"/>
      <c r="K56" s="26"/>
      <c r="L56" s="26"/>
      <c r="M56" s="33"/>
      <c r="N56" s="33"/>
      <c r="O56" s="26"/>
      <c r="P56" s="26"/>
      <c r="Q56" s="26"/>
      <c r="R56" s="26"/>
      <c r="S56" s="26"/>
      <c r="T56" s="26"/>
      <c r="U56" s="26"/>
      <c r="V56" s="26"/>
      <c r="W56" s="33"/>
      <c r="X56" s="33"/>
      <c r="Y56" s="26"/>
      <c r="Z56" s="26"/>
      <c r="AA56" s="26"/>
      <c r="AB56" s="26"/>
      <c r="AC56" s="26"/>
      <c r="AD56" s="33"/>
      <c r="AE56" s="33"/>
      <c r="AF56" s="26"/>
      <c r="AG56" s="26"/>
      <c r="AH56" s="33"/>
      <c r="AI56" s="33"/>
      <c r="AJ56" s="26"/>
      <c r="AK56" s="26"/>
      <c r="AL56" s="26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</row>
    <row r="57" spans="1:75" x14ac:dyDescent="0.2">
      <c r="A57" s="24"/>
      <c r="B57" s="33"/>
      <c r="C57" s="33"/>
      <c r="D57" s="33"/>
      <c r="E57" s="24"/>
      <c r="F57" s="33"/>
      <c r="G57" s="26"/>
      <c r="H57" s="26"/>
      <c r="I57" s="26"/>
      <c r="J57" s="26"/>
      <c r="K57" s="26"/>
      <c r="L57" s="26"/>
      <c r="M57" s="33"/>
      <c r="N57" s="33"/>
      <c r="O57" s="26"/>
      <c r="P57" s="26"/>
      <c r="Q57" s="26"/>
      <c r="R57" s="26"/>
      <c r="S57" s="26"/>
      <c r="T57" s="26"/>
      <c r="U57" s="26"/>
      <c r="V57" s="26"/>
      <c r="W57" s="33"/>
      <c r="X57" s="33"/>
      <c r="Y57" s="26"/>
      <c r="Z57" s="26"/>
      <c r="AA57" s="26"/>
      <c r="AB57" s="26"/>
      <c r="AC57" s="26"/>
      <c r="AD57" s="33"/>
      <c r="AE57" s="33"/>
      <c r="AF57" s="26"/>
      <c r="AG57" s="26"/>
      <c r="AH57" s="33"/>
      <c r="AI57" s="33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</row>
    <row r="58" spans="1:75" x14ac:dyDescent="0.2">
      <c r="A58" s="24"/>
      <c r="B58" s="33"/>
      <c r="C58" s="33"/>
      <c r="D58" s="33"/>
      <c r="E58" s="24"/>
      <c r="F58" s="33"/>
      <c r="G58" s="26"/>
      <c r="H58" s="26"/>
      <c r="I58" s="26"/>
      <c r="J58" s="26"/>
      <c r="K58" s="26"/>
      <c r="L58" s="26"/>
      <c r="M58" s="33"/>
      <c r="N58" s="33"/>
      <c r="O58" s="26"/>
      <c r="P58" s="26"/>
      <c r="Q58" s="26"/>
      <c r="R58" s="26"/>
      <c r="S58" s="26"/>
      <c r="T58" s="26"/>
      <c r="U58" s="26"/>
      <c r="V58" s="26"/>
      <c r="W58" s="33"/>
      <c r="X58" s="33"/>
      <c r="Y58" s="26"/>
      <c r="Z58" s="26"/>
      <c r="AA58" s="26"/>
      <c r="AB58" s="26"/>
      <c r="AC58" s="26"/>
      <c r="AD58" s="33"/>
      <c r="AE58" s="33"/>
      <c r="AF58" s="26"/>
      <c r="AG58" s="26"/>
      <c r="AH58" s="33"/>
      <c r="AI58" s="33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</row>
    <row r="59" spans="1:75" x14ac:dyDescent="0.2">
      <c r="A59" s="24"/>
      <c r="B59" s="33"/>
      <c r="C59" s="33"/>
      <c r="D59" s="33"/>
      <c r="E59" s="24"/>
      <c r="F59" s="33"/>
      <c r="G59" s="26"/>
      <c r="H59" s="26"/>
      <c r="I59" s="26"/>
      <c r="J59" s="26"/>
      <c r="K59" s="26"/>
      <c r="L59" s="26"/>
      <c r="M59" s="33"/>
      <c r="N59" s="33"/>
      <c r="O59" s="26"/>
      <c r="P59" s="26"/>
      <c r="Q59" s="26"/>
      <c r="R59" s="26"/>
      <c r="S59" s="26"/>
      <c r="T59" s="26"/>
      <c r="U59" s="26"/>
      <c r="V59" s="26"/>
      <c r="W59" s="33"/>
      <c r="X59" s="33"/>
      <c r="Y59" s="26"/>
      <c r="Z59" s="26"/>
      <c r="AA59" s="26"/>
      <c r="AB59" s="26"/>
      <c r="AC59" s="26"/>
      <c r="AD59" s="33"/>
      <c r="AE59" s="33"/>
      <c r="AF59" s="26"/>
      <c r="AG59" s="26"/>
      <c r="AH59" s="33"/>
      <c r="AI59" s="33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1:75" x14ac:dyDescent="0.2">
      <c r="A60" s="24"/>
      <c r="B60" s="33"/>
      <c r="C60" s="33"/>
      <c r="D60" s="33"/>
      <c r="E60" s="24"/>
      <c r="F60" s="33"/>
      <c r="G60" s="26"/>
      <c r="H60" s="26"/>
      <c r="I60" s="26"/>
      <c r="J60" s="26"/>
      <c r="K60" s="26"/>
      <c r="L60" s="26"/>
      <c r="M60" s="33"/>
      <c r="N60" s="33"/>
      <c r="O60" s="26"/>
      <c r="P60" s="26"/>
      <c r="Q60" s="26"/>
      <c r="R60" s="26"/>
      <c r="S60" s="26"/>
      <c r="T60" s="26"/>
      <c r="U60" s="26"/>
      <c r="V60" s="26"/>
      <c r="W60" s="33"/>
      <c r="X60" s="33"/>
      <c r="Y60" s="26"/>
      <c r="Z60" s="26"/>
      <c r="AA60" s="26"/>
      <c r="AB60" s="26"/>
      <c r="AC60" s="26"/>
      <c r="AD60" s="33"/>
      <c r="AE60" s="33"/>
      <c r="AF60" s="26"/>
      <c r="AG60" s="26"/>
      <c r="AH60" s="33"/>
      <c r="AI60" s="33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1:75" x14ac:dyDescent="0.2">
      <c r="A61" s="24"/>
      <c r="B61" s="33"/>
      <c r="C61" s="33"/>
      <c r="D61" s="33"/>
      <c r="E61" s="24"/>
      <c r="F61" s="33"/>
      <c r="G61" s="26"/>
      <c r="H61" s="26"/>
      <c r="I61" s="26"/>
      <c r="J61" s="26"/>
      <c r="K61" s="26"/>
      <c r="L61" s="26"/>
      <c r="M61" s="33"/>
      <c r="N61" s="33"/>
      <c r="O61" s="26"/>
      <c r="P61" s="26"/>
      <c r="Q61" s="26"/>
      <c r="R61" s="26"/>
      <c r="S61" s="26"/>
      <c r="T61" s="26"/>
      <c r="U61" s="26"/>
      <c r="V61" s="26"/>
      <c r="W61" s="33"/>
      <c r="X61" s="33"/>
      <c r="Y61" s="26"/>
      <c r="Z61" s="26"/>
      <c r="AA61" s="26"/>
      <c r="AB61" s="26"/>
      <c r="AC61" s="26"/>
      <c r="AD61" s="33"/>
      <c r="AE61" s="33"/>
      <c r="AF61" s="26"/>
      <c r="AG61" s="26"/>
      <c r="AH61" s="33"/>
      <c r="AI61" s="33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1:75" x14ac:dyDescent="0.2">
      <c r="A62" s="24"/>
      <c r="B62" s="33"/>
      <c r="C62" s="33"/>
      <c r="D62" s="33"/>
      <c r="E62" s="24"/>
      <c r="F62" s="33"/>
      <c r="G62" s="26"/>
      <c r="H62" s="26"/>
      <c r="I62" s="26"/>
      <c r="J62" s="26"/>
      <c r="K62" s="26"/>
      <c r="L62" s="26"/>
      <c r="M62" s="33"/>
      <c r="N62" s="33"/>
      <c r="O62" s="26"/>
      <c r="P62" s="26"/>
      <c r="Q62" s="26"/>
      <c r="R62" s="26"/>
      <c r="S62" s="26"/>
      <c r="T62" s="26"/>
      <c r="U62" s="26"/>
      <c r="V62" s="26"/>
      <c r="W62" s="33"/>
      <c r="X62" s="33"/>
      <c r="Y62" s="26"/>
      <c r="Z62" s="26"/>
      <c r="AA62" s="26"/>
      <c r="AB62" s="26"/>
      <c r="AC62" s="26"/>
      <c r="AD62" s="33"/>
      <c r="AE62" s="33"/>
      <c r="AF62" s="26"/>
      <c r="AG62" s="26"/>
      <c r="AH62" s="33"/>
      <c r="AI62" s="33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</row>
    <row r="63" spans="1:75" x14ac:dyDescent="0.2">
      <c r="A63" s="24"/>
      <c r="B63" s="33"/>
      <c r="C63" s="33"/>
      <c r="D63" s="33"/>
      <c r="E63" s="24"/>
      <c r="F63" s="33"/>
      <c r="G63" s="26"/>
      <c r="H63" s="26"/>
      <c r="I63" s="26"/>
      <c r="J63" s="26"/>
      <c r="K63" s="26"/>
      <c r="L63" s="26"/>
      <c r="M63" s="33"/>
      <c r="N63" s="33"/>
      <c r="O63" s="26"/>
      <c r="P63" s="26"/>
      <c r="Q63" s="26"/>
      <c r="R63" s="26"/>
      <c r="S63" s="26"/>
      <c r="T63" s="26"/>
      <c r="U63" s="26"/>
      <c r="V63" s="26"/>
      <c r="W63" s="33"/>
      <c r="X63" s="33"/>
      <c r="Y63" s="26"/>
      <c r="Z63" s="26"/>
      <c r="AA63" s="26"/>
      <c r="AB63" s="26"/>
      <c r="AC63" s="26"/>
      <c r="AD63" s="33"/>
      <c r="AE63" s="33"/>
      <c r="AF63" s="26"/>
      <c r="AG63" s="26"/>
      <c r="AH63" s="33"/>
      <c r="AI63" s="33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1:75" x14ac:dyDescent="0.2">
      <c r="A64" s="24"/>
      <c r="B64" s="33"/>
      <c r="C64" s="33"/>
      <c r="D64" s="33"/>
      <c r="E64" s="24"/>
      <c r="F64" s="33"/>
      <c r="G64" s="26"/>
      <c r="H64" s="26"/>
      <c r="I64" s="26"/>
      <c r="J64" s="26"/>
      <c r="K64" s="26"/>
      <c r="L64" s="26"/>
      <c r="M64" s="33"/>
      <c r="N64" s="33"/>
      <c r="O64" s="26"/>
      <c r="P64" s="26"/>
      <c r="Q64" s="26"/>
      <c r="R64" s="26"/>
      <c r="S64" s="26"/>
      <c r="T64" s="26"/>
      <c r="U64" s="26"/>
      <c r="V64" s="26"/>
      <c r="W64" s="33"/>
      <c r="X64" s="33"/>
      <c r="Y64" s="26"/>
      <c r="Z64" s="26"/>
      <c r="AA64" s="26"/>
      <c r="AB64" s="26"/>
      <c r="AC64" s="26"/>
      <c r="AD64" s="33"/>
      <c r="AE64" s="33"/>
      <c r="AF64" s="26"/>
      <c r="AG64" s="26"/>
      <c r="AH64" s="33"/>
      <c r="AI64" s="33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1:75" x14ac:dyDescent="0.2">
      <c r="A65" s="24"/>
      <c r="B65" s="33"/>
      <c r="C65" s="33"/>
      <c r="D65" s="33"/>
      <c r="E65" s="24"/>
      <c r="F65" s="33"/>
      <c r="G65" s="26"/>
      <c r="H65" s="26"/>
      <c r="I65" s="26"/>
      <c r="J65" s="26"/>
      <c r="K65" s="26"/>
      <c r="L65" s="26"/>
      <c r="M65" s="33"/>
      <c r="N65" s="33"/>
      <c r="O65" s="26"/>
      <c r="P65" s="26"/>
      <c r="Q65" s="26"/>
      <c r="R65" s="26"/>
      <c r="S65" s="26"/>
      <c r="T65" s="26"/>
      <c r="U65" s="26"/>
      <c r="V65" s="26"/>
      <c r="W65" s="33"/>
      <c r="X65" s="33"/>
      <c r="Y65" s="26"/>
      <c r="Z65" s="26"/>
      <c r="AA65" s="26"/>
      <c r="AB65" s="26"/>
      <c r="AC65" s="26"/>
      <c r="AD65" s="33"/>
      <c r="AE65" s="33"/>
      <c r="AF65" s="26"/>
      <c r="AG65" s="26"/>
      <c r="AH65" s="33"/>
      <c r="AI65" s="33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</row>
    <row r="66" spans="1:75" x14ac:dyDescent="0.2">
      <c r="A66" s="24"/>
      <c r="B66" s="33"/>
      <c r="C66" s="33"/>
      <c r="D66" s="33"/>
      <c r="E66" s="24"/>
      <c r="F66" s="33"/>
      <c r="G66" s="26"/>
      <c r="H66" s="26"/>
      <c r="I66" s="26"/>
      <c r="J66" s="26"/>
      <c r="K66" s="26"/>
      <c r="L66" s="26"/>
      <c r="M66" s="33"/>
      <c r="N66" s="33"/>
      <c r="O66" s="26"/>
      <c r="P66" s="26"/>
      <c r="Q66" s="26"/>
      <c r="R66" s="26"/>
      <c r="S66" s="26"/>
      <c r="T66" s="26"/>
      <c r="U66" s="26"/>
      <c r="V66" s="26"/>
      <c r="W66" s="33"/>
      <c r="X66" s="33"/>
      <c r="Y66" s="26"/>
      <c r="Z66" s="26"/>
      <c r="AA66" s="26"/>
      <c r="AB66" s="26"/>
      <c r="AC66" s="26"/>
      <c r="AD66" s="33"/>
      <c r="AE66" s="33"/>
      <c r="AF66" s="26"/>
      <c r="AG66" s="26"/>
      <c r="AH66" s="33"/>
      <c r="AI66" s="33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</row>
    <row r="67" spans="1:75" x14ac:dyDescent="0.2">
      <c r="A67" s="24"/>
      <c r="B67" s="33"/>
      <c r="C67" s="33"/>
      <c r="D67" s="33"/>
      <c r="E67" s="24"/>
      <c r="F67" s="33"/>
      <c r="G67" s="26"/>
      <c r="H67" s="26"/>
      <c r="I67" s="26"/>
      <c r="J67" s="26"/>
      <c r="K67" s="26"/>
      <c r="L67" s="26"/>
      <c r="M67" s="33"/>
      <c r="N67" s="33"/>
      <c r="O67" s="26"/>
      <c r="P67" s="26"/>
      <c r="Q67" s="26"/>
      <c r="R67" s="26"/>
      <c r="S67" s="26"/>
      <c r="T67" s="26"/>
      <c r="U67" s="26"/>
      <c r="V67" s="26"/>
      <c r="W67" s="33"/>
      <c r="X67" s="33"/>
      <c r="Y67" s="26"/>
      <c r="Z67" s="26"/>
      <c r="AA67" s="26"/>
      <c r="AB67" s="26"/>
      <c r="AC67" s="26"/>
      <c r="AD67" s="33"/>
      <c r="AE67" s="33"/>
      <c r="AF67" s="26"/>
      <c r="AG67" s="26"/>
      <c r="AH67" s="33"/>
      <c r="AI67" s="33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1:75" x14ac:dyDescent="0.2">
      <c r="A68" s="24"/>
      <c r="B68" s="33"/>
      <c r="C68" s="33"/>
      <c r="D68" s="33"/>
      <c r="E68" s="24"/>
      <c r="F68" s="33"/>
      <c r="G68" s="26"/>
      <c r="H68" s="26"/>
      <c r="I68" s="26"/>
      <c r="J68" s="26"/>
      <c r="K68" s="26"/>
      <c r="L68" s="26"/>
      <c r="M68" s="33"/>
      <c r="N68" s="33"/>
      <c r="O68" s="26"/>
      <c r="P68" s="26"/>
      <c r="Q68" s="26"/>
      <c r="R68" s="26"/>
      <c r="S68" s="26"/>
      <c r="T68" s="26"/>
      <c r="U68" s="26"/>
      <c r="V68" s="26"/>
      <c r="W68" s="33"/>
      <c r="X68" s="33"/>
      <c r="Y68" s="26"/>
      <c r="Z68" s="26"/>
      <c r="AA68" s="26"/>
      <c r="AB68" s="26"/>
      <c r="AC68" s="26"/>
      <c r="AD68" s="33"/>
      <c r="AE68" s="33"/>
      <c r="AF68" s="26"/>
      <c r="AG68" s="26"/>
      <c r="AH68" s="33"/>
      <c r="AI68" s="33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75" x14ac:dyDescent="0.2">
      <c r="A69" s="24"/>
      <c r="B69" s="33"/>
      <c r="C69" s="33"/>
      <c r="D69" s="33"/>
      <c r="E69" s="24"/>
      <c r="F69" s="33"/>
      <c r="G69" s="26"/>
      <c r="H69" s="26"/>
      <c r="I69" s="26"/>
      <c r="J69" s="26"/>
      <c r="K69" s="26"/>
      <c r="L69" s="26"/>
      <c r="M69" s="33"/>
      <c r="N69" s="33"/>
      <c r="O69" s="26"/>
      <c r="P69" s="26"/>
      <c r="Q69" s="26"/>
      <c r="R69" s="26"/>
      <c r="S69" s="26"/>
      <c r="T69" s="26"/>
      <c r="U69" s="26"/>
      <c r="V69" s="26"/>
      <c r="W69" s="33"/>
      <c r="X69" s="33"/>
      <c r="Y69" s="26"/>
      <c r="Z69" s="26"/>
      <c r="AA69" s="26"/>
      <c r="AB69" s="26"/>
      <c r="AC69" s="26"/>
      <c r="AD69" s="33"/>
      <c r="AE69" s="33"/>
      <c r="AF69" s="26"/>
      <c r="AG69" s="26"/>
      <c r="AH69" s="33"/>
      <c r="AI69" s="33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1:75" x14ac:dyDescent="0.2">
      <c r="A70" s="24"/>
      <c r="B70" s="33"/>
      <c r="C70" s="33"/>
      <c r="D70" s="33"/>
      <c r="E70" s="24"/>
      <c r="F70" s="33"/>
      <c r="G70" s="26"/>
      <c r="H70" s="26"/>
      <c r="I70" s="26"/>
      <c r="J70" s="26"/>
      <c r="K70" s="26"/>
      <c r="L70" s="26"/>
      <c r="M70" s="33"/>
      <c r="N70" s="33"/>
      <c r="O70" s="26"/>
      <c r="P70" s="26"/>
      <c r="Q70" s="26"/>
      <c r="R70" s="26"/>
      <c r="S70" s="26"/>
      <c r="T70" s="26"/>
      <c r="U70" s="26"/>
      <c r="V70" s="26"/>
      <c r="W70" s="33"/>
      <c r="X70" s="33"/>
      <c r="Y70" s="26"/>
      <c r="Z70" s="26"/>
      <c r="AA70" s="26"/>
      <c r="AB70" s="26"/>
      <c r="AC70" s="26"/>
      <c r="AD70" s="33"/>
      <c r="AE70" s="33"/>
      <c r="AF70" s="26"/>
      <c r="AG70" s="26"/>
      <c r="AH70" s="33"/>
      <c r="AI70" s="33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75" x14ac:dyDescent="0.2">
      <c r="A71" s="24"/>
      <c r="B71" s="33"/>
      <c r="C71" s="33"/>
      <c r="D71" s="33"/>
      <c r="E71" s="24"/>
      <c r="F71" s="33"/>
      <c r="G71" s="26"/>
      <c r="H71" s="26"/>
      <c r="I71" s="26"/>
      <c r="J71" s="26"/>
      <c r="K71" s="26"/>
      <c r="L71" s="26"/>
      <c r="M71" s="33"/>
      <c r="N71" s="33"/>
      <c r="O71" s="26"/>
      <c r="P71" s="26"/>
      <c r="Q71" s="26"/>
      <c r="R71" s="26"/>
      <c r="S71" s="26"/>
      <c r="T71" s="26"/>
      <c r="U71" s="26"/>
      <c r="V71" s="26"/>
      <c r="W71" s="33"/>
      <c r="X71" s="33"/>
      <c r="Y71" s="26"/>
      <c r="Z71" s="26"/>
      <c r="AA71" s="26"/>
      <c r="AB71" s="26"/>
      <c r="AC71" s="26"/>
      <c r="AD71" s="33"/>
      <c r="AE71" s="33"/>
      <c r="AF71" s="26"/>
      <c r="AG71" s="26"/>
      <c r="AH71" s="33"/>
      <c r="AI71" s="33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1:75" x14ac:dyDescent="0.2">
      <c r="A72" s="24"/>
      <c r="B72" s="33"/>
      <c r="C72" s="33"/>
      <c r="D72" s="33"/>
      <c r="E72" s="24"/>
      <c r="F72" s="33"/>
      <c r="G72" s="26"/>
      <c r="H72" s="26"/>
      <c r="I72" s="26"/>
      <c r="J72" s="26"/>
      <c r="K72" s="26"/>
      <c r="L72" s="26"/>
      <c r="M72" s="33"/>
      <c r="N72" s="33"/>
      <c r="O72" s="26"/>
      <c r="P72" s="26"/>
      <c r="Q72" s="26"/>
      <c r="R72" s="26"/>
      <c r="S72" s="26"/>
      <c r="T72" s="26"/>
      <c r="U72" s="26"/>
      <c r="V72" s="26"/>
      <c r="W72" s="33"/>
      <c r="X72" s="33"/>
      <c r="Y72" s="26"/>
      <c r="Z72" s="26"/>
      <c r="AA72" s="26"/>
      <c r="AB72" s="26"/>
      <c r="AC72" s="26"/>
      <c r="AD72" s="33"/>
      <c r="AE72" s="33"/>
      <c r="AF72" s="26"/>
      <c r="AG72" s="26"/>
      <c r="AH72" s="33"/>
      <c r="AI72" s="33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</row>
    <row r="73" spans="1:75" x14ac:dyDescent="0.2">
      <c r="A73" s="24"/>
      <c r="B73" s="33"/>
      <c r="C73" s="33"/>
      <c r="D73" s="33"/>
      <c r="E73" s="24"/>
      <c r="F73" s="33"/>
      <c r="G73" s="26"/>
      <c r="H73" s="26"/>
      <c r="I73" s="26"/>
      <c r="J73" s="26"/>
      <c r="K73" s="26"/>
      <c r="L73" s="26"/>
      <c r="M73" s="33"/>
      <c r="N73" s="33"/>
      <c r="O73" s="26"/>
      <c r="P73" s="26"/>
      <c r="Q73" s="26"/>
      <c r="R73" s="26"/>
      <c r="S73" s="26"/>
      <c r="T73" s="26"/>
      <c r="U73" s="26"/>
      <c r="V73" s="26"/>
      <c r="W73" s="33"/>
      <c r="X73" s="33"/>
      <c r="Y73" s="26"/>
      <c r="Z73" s="26"/>
      <c r="AA73" s="26"/>
      <c r="AB73" s="26"/>
      <c r="AC73" s="26"/>
      <c r="AD73" s="33"/>
      <c r="AE73" s="33"/>
      <c r="AF73" s="26"/>
      <c r="AG73" s="26"/>
      <c r="AH73" s="33"/>
      <c r="AI73" s="33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</row>
    <row r="74" spans="1:75" x14ac:dyDescent="0.2">
      <c r="A74" s="24"/>
      <c r="B74" s="33"/>
      <c r="C74" s="33"/>
      <c r="D74" s="33"/>
      <c r="E74" s="24"/>
      <c r="F74" s="33"/>
      <c r="G74" s="26"/>
      <c r="H74" s="26"/>
      <c r="I74" s="26"/>
      <c r="J74" s="26"/>
      <c r="K74" s="26"/>
      <c r="L74" s="26"/>
      <c r="M74" s="33"/>
      <c r="N74" s="33"/>
      <c r="O74" s="26"/>
      <c r="P74" s="26"/>
      <c r="Q74" s="26"/>
      <c r="R74" s="26"/>
      <c r="S74" s="26"/>
      <c r="T74" s="26"/>
      <c r="U74" s="26"/>
      <c r="V74" s="26"/>
      <c r="W74" s="33"/>
      <c r="X74" s="33"/>
      <c r="Y74" s="26"/>
      <c r="Z74" s="26"/>
      <c r="AA74" s="26"/>
      <c r="AB74" s="26"/>
      <c r="AC74" s="26"/>
      <c r="AD74" s="33"/>
      <c r="AE74" s="33"/>
      <c r="AF74" s="26"/>
      <c r="AG74" s="26"/>
      <c r="AH74" s="33"/>
      <c r="AI74" s="33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</row>
    <row r="75" spans="1:75" x14ac:dyDescent="0.2">
      <c r="A75" s="24"/>
      <c r="B75" s="33"/>
      <c r="C75" s="33"/>
      <c r="D75" s="33"/>
      <c r="E75" s="24"/>
      <c r="F75" s="33"/>
      <c r="G75" s="26"/>
      <c r="H75" s="26"/>
      <c r="I75" s="26"/>
      <c r="J75" s="26"/>
      <c r="K75" s="26"/>
      <c r="L75" s="26"/>
      <c r="M75" s="33"/>
      <c r="N75" s="33"/>
      <c r="O75" s="26"/>
      <c r="P75" s="26"/>
      <c r="Q75" s="26"/>
      <c r="R75" s="26"/>
      <c r="S75" s="26"/>
      <c r="T75" s="26"/>
      <c r="U75" s="26"/>
      <c r="V75" s="26"/>
      <c r="W75" s="33"/>
      <c r="X75" s="33"/>
      <c r="Y75" s="26"/>
      <c r="Z75" s="26"/>
      <c r="AA75" s="26"/>
      <c r="AB75" s="26"/>
      <c r="AC75" s="26"/>
      <c r="AD75" s="33"/>
      <c r="AE75" s="33"/>
      <c r="AF75" s="26"/>
      <c r="AG75" s="26"/>
      <c r="AH75" s="33"/>
      <c r="AI75" s="33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</row>
    <row r="76" spans="1:75" x14ac:dyDescent="0.2">
      <c r="A76" s="24"/>
      <c r="B76" s="33"/>
      <c r="C76" s="33"/>
      <c r="D76" s="33"/>
      <c r="E76" s="24"/>
      <c r="F76" s="33"/>
      <c r="G76" s="26"/>
      <c r="H76" s="26"/>
      <c r="I76" s="26"/>
      <c r="J76" s="26"/>
      <c r="K76" s="26"/>
      <c r="L76" s="26"/>
      <c r="M76" s="33"/>
      <c r="N76" s="33"/>
      <c r="O76" s="26"/>
      <c r="P76" s="26"/>
      <c r="Q76" s="26"/>
      <c r="R76" s="26"/>
      <c r="S76" s="26"/>
      <c r="T76" s="26"/>
      <c r="U76" s="26"/>
      <c r="V76" s="26"/>
      <c r="W76" s="33"/>
      <c r="X76" s="33"/>
      <c r="Y76" s="26"/>
      <c r="Z76" s="26"/>
      <c r="AA76" s="26"/>
      <c r="AB76" s="26"/>
      <c r="AC76" s="26"/>
      <c r="AD76" s="33"/>
      <c r="AE76" s="33"/>
      <c r="AF76" s="26"/>
      <c r="AG76" s="26"/>
      <c r="AH76" s="33"/>
      <c r="AI76" s="33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1:75" x14ac:dyDescent="0.2">
      <c r="A77" s="24"/>
      <c r="B77" s="33"/>
      <c r="C77" s="33"/>
      <c r="D77" s="33"/>
      <c r="E77" s="24"/>
      <c r="F77" s="33"/>
      <c r="G77" s="26"/>
      <c r="H77" s="26"/>
      <c r="I77" s="26"/>
      <c r="J77" s="26"/>
      <c r="K77" s="26"/>
      <c r="L77" s="26"/>
      <c r="M77" s="33"/>
      <c r="N77" s="33"/>
      <c r="O77" s="26"/>
      <c r="P77" s="26"/>
      <c r="Q77" s="26"/>
      <c r="R77" s="26"/>
      <c r="S77" s="26"/>
      <c r="T77" s="26"/>
      <c r="U77" s="26"/>
      <c r="V77" s="26"/>
      <c r="W77" s="33"/>
      <c r="X77" s="33"/>
      <c r="Y77" s="26"/>
      <c r="Z77" s="26"/>
      <c r="AA77" s="26"/>
      <c r="AB77" s="26"/>
      <c r="AC77" s="26"/>
      <c r="AD77" s="33"/>
      <c r="AE77" s="33"/>
      <c r="AF77" s="26"/>
      <c r="AG77" s="26"/>
      <c r="AH77" s="33"/>
      <c r="AI77" s="33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</row>
    <row r="78" spans="1:75" x14ac:dyDescent="0.2">
      <c r="A78" s="24"/>
      <c r="B78" s="33"/>
      <c r="C78" s="33"/>
      <c r="D78" s="33"/>
      <c r="E78" s="24"/>
      <c r="F78" s="33"/>
      <c r="G78" s="26"/>
      <c r="H78" s="26"/>
      <c r="I78" s="26"/>
      <c r="J78" s="26"/>
      <c r="K78" s="26"/>
      <c r="L78" s="26"/>
      <c r="M78" s="33"/>
      <c r="N78" s="33"/>
      <c r="O78" s="26"/>
      <c r="P78" s="26"/>
      <c r="Q78" s="26"/>
      <c r="R78" s="26"/>
      <c r="S78" s="26"/>
      <c r="T78" s="26"/>
      <c r="U78" s="26"/>
      <c r="V78" s="26"/>
      <c r="W78" s="33"/>
      <c r="X78" s="33"/>
      <c r="Y78" s="26"/>
      <c r="Z78" s="26"/>
      <c r="AA78" s="26"/>
      <c r="AB78" s="26"/>
      <c r="AC78" s="26"/>
      <c r="AD78" s="33"/>
      <c r="AE78" s="33"/>
      <c r="AF78" s="26"/>
      <c r="AG78" s="26"/>
      <c r="AH78" s="33"/>
      <c r="AI78" s="33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</row>
    <row r="79" spans="1:75" x14ac:dyDescent="0.2">
      <c r="A79" s="24"/>
      <c r="B79" s="33"/>
      <c r="C79" s="33"/>
      <c r="D79" s="33"/>
      <c r="E79" s="24"/>
      <c r="F79" s="33"/>
      <c r="G79" s="26"/>
      <c r="H79" s="26"/>
      <c r="I79" s="26"/>
      <c r="J79" s="26"/>
      <c r="K79" s="26"/>
      <c r="L79" s="26"/>
      <c r="M79" s="33"/>
      <c r="N79" s="33"/>
      <c r="O79" s="26"/>
      <c r="P79" s="26"/>
      <c r="Q79" s="26"/>
      <c r="R79" s="26"/>
      <c r="S79" s="26"/>
      <c r="T79" s="26"/>
      <c r="U79" s="26"/>
      <c r="V79" s="26"/>
      <c r="W79" s="33"/>
      <c r="X79" s="33"/>
      <c r="Y79" s="26"/>
      <c r="Z79" s="26"/>
      <c r="AA79" s="26"/>
      <c r="AB79" s="26"/>
      <c r="AC79" s="26"/>
      <c r="AD79" s="33"/>
      <c r="AE79" s="33"/>
      <c r="AF79" s="26"/>
      <c r="AG79" s="26"/>
      <c r="AH79" s="33"/>
      <c r="AI79" s="33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</row>
    <row r="80" spans="1:75" x14ac:dyDescent="0.2">
      <c r="A80" s="24"/>
      <c r="B80" s="33"/>
      <c r="C80" s="33"/>
      <c r="D80" s="33"/>
      <c r="E80" s="24"/>
      <c r="F80" s="33"/>
      <c r="G80" s="26"/>
      <c r="H80" s="26"/>
      <c r="I80" s="26"/>
      <c r="J80" s="26"/>
      <c r="K80" s="26"/>
      <c r="L80" s="26"/>
      <c r="M80" s="33"/>
      <c r="N80" s="33"/>
      <c r="O80" s="26"/>
      <c r="P80" s="26"/>
      <c r="Q80" s="26"/>
      <c r="R80" s="26"/>
      <c r="S80" s="26"/>
      <c r="T80" s="26"/>
      <c r="U80" s="26"/>
      <c r="V80" s="26"/>
      <c r="W80" s="33"/>
      <c r="X80" s="33"/>
      <c r="Y80" s="26"/>
      <c r="Z80" s="26"/>
      <c r="AA80" s="26"/>
      <c r="AB80" s="26"/>
      <c r="AC80" s="26"/>
      <c r="AD80" s="33"/>
      <c r="AE80" s="33"/>
      <c r="AF80" s="26"/>
      <c r="AG80" s="26"/>
      <c r="AH80" s="33"/>
      <c r="AI80" s="33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1:75" x14ac:dyDescent="0.2">
      <c r="A81" s="24"/>
      <c r="B81" s="33"/>
      <c r="C81" s="33"/>
      <c r="D81" s="33"/>
      <c r="E81" s="24"/>
      <c r="F81" s="33"/>
      <c r="G81" s="26"/>
      <c r="H81" s="26"/>
      <c r="I81" s="26"/>
      <c r="J81" s="26"/>
      <c r="K81" s="26"/>
      <c r="L81" s="26"/>
      <c r="M81" s="33"/>
      <c r="N81" s="33"/>
      <c r="O81" s="26"/>
      <c r="P81" s="26"/>
      <c r="Q81" s="26"/>
      <c r="R81" s="26"/>
      <c r="S81" s="26"/>
      <c r="T81" s="26"/>
      <c r="U81" s="26"/>
      <c r="V81" s="26"/>
      <c r="W81" s="33"/>
      <c r="X81" s="33"/>
      <c r="Y81" s="26"/>
      <c r="Z81" s="26"/>
      <c r="AA81" s="26"/>
      <c r="AB81" s="26"/>
      <c r="AC81" s="26"/>
      <c r="AD81" s="33"/>
      <c r="AE81" s="33"/>
      <c r="AF81" s="26"/>
      <c r="AG81" s="26"/>
      <c r="AH81" s="33"/>
      <c r="AI81" s="33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1:75" x14ac:dyDescent="0.2">
      <c r="A82" s="24"/>
      <c r="B82" s="33"/>
      <c r="C82" s="33"/>
      <c r="D82" s="33"/>
      <c r="E82" s="24"/>
      <c r="F82" s="33"/>
      <c r="G82" s="26"/>
      <c r="H82" s="26"/>
      <c r="I82" s="26"/>
      <c r="J82" s="26"/>
      <c r="K82" s="26"/>
      <c r="L82" s="26"/>
      <c r="M82" s="33"/>
      <c r="N82" s="33"/>
      <c r="O82" s="26"/>
      <c r="P82" s="26"/>
      <c r="Q82" s="26"/>
      <c r="R82" s="26"/>
      <c r="S82" s="26"/>
      <c r="T82" s="26"/>
      <c r="U82" s="26"/>
      <c r="V82" s="26"/>
      <c r="W82" s="33"/>
      <c r="X82" s="33"/>
      <c r="Y82" s="26"/>
      <c r="Z82" s="26"/>
      <c r="AA82" s="26"/>
      <c r="AB82" s="26"/>
      <c r="AC82" s="26"/>
      <c r="AD82" s="33"/>
      <c r="AE82" s="33"/>
      <c r="AF82" s="26"/>
      <c r="AG82" s="26"/>
      <c r="AH82" s="33"/>
      <c r="AI82" s="33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1:75" x14ac:dyDescent="0.2">
      <c r="A83" s="24"/>
      <c r="B83" s="33"/>
      <c r="C83" s="33"/>
      <c r="D83" s="33"/>
      <c r="E83" s="24"/>
      <c r="F83" s="33"/>
      <c r="G83" s="26"/>
      <c r="H83" s="26"/>
      <c r="I83" s="26"/>
      <c r="J83" s="26"/>
      <c r="K83" s="26"/>
      <c r="L83" s="26"/>
      <c r="M83" s="33"/>
      <c r="N83" s="33"/>
      <c r="O83" s="26"/>
      <c r="P83" s="26"/>
      <c r="Q83" s="26"/>
      <c r="R83" s="26"/>
      <c r="S83" s="26"/>
      <c r="T83" s="26"/>
      <c r="U83" s="26"/>
      <c r="V83" s="26"/>
      <c r="W83" s="33"/>
      <c r="X83" s="33"/>
      <c r="Y83" s="26"/>
      <c r="Z83" s="26"/>
      <c r="AA83" s="26"/>
      <c r="AB83" s="26"/>
      <c r="AC83" s="26"/>
      <c r="AD83" s="33"/>
      <c r="AE83" s="33"/>
      <c r="AF83" s="26"/>
      <c r="AG83" s="26"/>
      <c r="AH83" s="33"/>
      <c r="AI83" s="33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75" x14ac:dyDescent="0.2">
      <c r="A84" s="24"/>
      <c r="B84" s="33"/>
      <c r="C84" s="33"/>
      <c r="D84" s="33"/>
      <c r="E84" s="24"/>
      <c r="F84" s="33"/>
      <c r="G84" s="26"/>
      <c r="H84" s="26"/>
      <c r="I84" s="26"/>
      <c r="J84" s="26"/>
      <c r="K84" s="26"/>
      <c r="L84" s="26"/>
      <c r="M84" s="33"/>
      <c r="N84" s="33"/>
      <c r="O84" s="26"/>
      <c r="P84" s="26"/>
      <c r="Q84" s="26"/>
      <c r="R84" s="26"/>
      <c r="S84" s="26"/>
      <c r="T84" s="26"/>
      <c r="U84" s="26"/>
      <c r="V84" s="26"/>
      <c r="W84" s="33"/>
      <c r="X84" s="33"/>
      <c r="Y84" s="26"/>
      <c r="Z84" s="26"/>
      <c r="AA84" s="26"/>
      <c r="AB84" s="26"/>
      <c r="AC84" s="26"/>
      <c r="AD84" s="33"/>
      <c r="AE84" s="33"/>
      <c r="AF84" s="26"/>
      <c r="AG84" s="26"/>
      <c r="AH84" s="33"/>
      <c r="AI84" s="33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1:75" x14ac:dyDescent="0.2">
      <c r="A85" s="24"/>
      <c r="B85" s="33"/>
      <c r="C85" s="33"/>
      <c r="D85" s="33"/>
      <c r="E85" s="24"/>
      <c r="F85" s="33"/>
      <c r="G85" s="26"/>
      <c r="H85" s="26"/>
      <c r="I85" s="26"/>
      <c r="J85" s="26"/>
      <c r="K85" s="26"/>
      <c r="L85" s="26"/>
      <c r="M85" s="33"/>
      <c r="N85" s="33"/>
      <c r="O85" s="26"/>
      <c r="P85" s="26"/>
      <c r="Q85" s="26"/>
      <c r="R85" s="26"/>
      <c r="S85" s="26"/>
      <c r="T85" s="26"/>
      <c r="U85" s="26"/>
      <c r="V85" s="26"/>
      <c r="W85" s="33"/>
      <c r="X85" s="33"/>
      <c r="Y85" s="26"/>
      <c r="Z85" s="26"/>
      <c r="AA85" s="26"/>
      <c r="AB85" s="26"/>
      <c r="AC85" s="26"/>
      <c r="AD85" s="33"/>
      <c r="AE85" s="33"/>
      <c r="AF85" s="26"/>
      <c r="AG85" s="26"/>
      <c r="AH85" s="33"/>
      <c r="AI85" s="33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1:75" x14ac:dyDescent="0.2">
      <c r="A86" s="24"/>
      <c r="B86" s="33"/>
      <c r="C86" s="33"/>
      <c r="D86" s="33"/>
      <c r="E86" s="24"/>
      <c r="F86" s="33"/>
      <c r="G86" s="26"/>
      <c r="H86" s="26"/>
      <c r="I86" s="26"/>
      <c r="J86" s="26"/>
      <c r="K86" s="26"/>
      <c r="L86" s="26"/>
      <c r="M86" s="33"/>
      <c r="N86" s="33"/>
      <c r="O86" s="26"/>
      <c r="P86" s="26"/>
      <c r="Q86" s="26"/>
      <c r="R86" s="26"/>
      <c r="S86" s="26"/>
      <c r="T86" s="26"/>
      <c r="U86" s="26"/>
      <c r="V86" s="26"/>
      <c r="W86" s="33"/>
      <c r="X86" s="33"/>
      <c r="Y86" s="26"/>
      <c r="Z86" s="26"/>
      <c r="AA86" s="26"/>
      <c r="AB86" s="26"/>
      <c r="AC86" s="26"/>
      <c r="AD86" s="33"/>
      <c r="AE86" s="33"/>
      <c r="AF86" s="26"/>
      <c r="AG86" s="26"/>
      <c r="AH86" s="33"/>
      <c r="AI86" s="33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x14ac:dyDescent="0.2">
      <c r="A87" s="24"/>
      <c r="B87" s="33"/>
      <c r="C87" s="33"/>
      <c r="D87" s="33"/>
      <c r="E87" s="24"/>
      <c r="F87" s="33"/>
      <c r="G87" s="26"/>
      <c r="H87" s="26"/>
      <c r="I87" s="26"/>
      <c r="J87" s="26"/>
      <c r="K87" s="26"/>
      <c r="L87" s="26"/>
      <c r="M87" s="33"/>
      <c r="N87" s="33"/>
      <c r="O87" s="26"/>
      <c r="P87" s="26"/>
      <c r="Q87" s="26"/>
      <c r="R87" s="26"/>
      <c r="S87" s="26"/>
      <c r="T87" s="26"/>
      <c r="U87" s="26"/>
      <c r="V87" s="26"/>
      <c r="W87" s="33"/>
      <c r="X87" s="33"/>
      <c r="Y87" s="26"/>
      <c r="Z87" s="26"/>
      <c r="AA87" s="26"/>
      <c r="AB87" s="26"/>
      <c r="AC87" s="26"/>
      <c r="AD87" s="33"/>
      <c r="AE87" s="33"/>
      <c r="AF87" s="26"/>
      <c r="AG87" s="26"/>
      <c r="AH87" s="33"/>
      <c r="AI87" s="33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75" x14ac:dyDescent="0.2">
      <c r="A88" s="24"/>
      <c r="B88" s="33"/>
      <c r="C88" s="33"/>
      <c r="D88" s="33"/>
      <c r="E88" s="24"/>
      <c r="F88" s="33"/>
      <c r="G88" s="26"/>
      <c r="H88" s="26"/>
      <c r="I88" s="26"/>
      <c r="J88" s="26"/>
      <c r="K88" s="26"/>
      <c r="L88" s="26"/>
      <c r="M88" s="33"/>
      <c r="N88" s="33"/>
      <c r="O88" s="26"/>
      <c r="P88" s="26"/>
      <c r="Q88" s="26"/>
      <c r="R88" s="26"/>
      <c r="S88" s="26"/>
      <c r="T88" s="26"/>
      <c r="U88" s="26"/>
      <c r="V88" s="26"/>
      <c r="W88" s="33"/>
      <c r="X88" s="33"/>
      <c r="Y88" s="26"/>
      <c r="Z88" s="26"/>
      <c r="AA88" s="26"/>
      <c r="AB88" s="26"/>
      <c r="AC88" s="26"/>
      <c r="AD88" s="33"/>
      <c r="AE88" s="33"/>
      <c r="AF88" s="26"/>
      <c r="AG88" s="26"/>
      <c r="AH88" s="33"/>
      <c r="AI88" s="33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1:75" x14ac:dyDescent="0.2">
      <c r="A89" s="24"/>
      <c r="B89" s="33"/>
      <c r="C89" s="33"/>
      <c r="D89" s="33"/>
      <c r="E89" s="24"/>
      <c r="F89" s="33"/>
      <c r="G89" s="26"/>
      <c r="H89" s="26"/>
      <c r="I89" s="26"/>
      <c r="J89" s="26"/>
      <c r="K89" s="26"/>
      <c r="L89" s="26"/>
      <c r="M89" s="33"/>
      <c r="N89" s="33"/>
      <c r="O89" s="26"/>
      <c r="P89" s="26"/>
      <c r="Q89" s="26"/>
      <c r="R89" s="26"/>
      <c r="S89" s="26"/>
      <c r="T89" s="26"/>
      <c r="U89" s="26"/>
      <c r="V89" s="26"/>
      <c r="W89" s="33"/>
      <c r="X89" s="33"/>
      <c r="Y89" s="26"/>
      <c r="Z89" s="26"/>
      <c r="AA89" s="26"/>
      <c r="AB89" s="26"/>
      <c r="AC89" s="26"/>
      <c r="AD89" s="33"/>
      <c r="AE89" s="33"/>
      <c r="AF89" s="26"/>
      <c r="AG89" s="26"/>
      <c r="AH89" s="33"/>
      <c r="AI89" s="33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1:75" x14ac:dyDescent="0.2">
      <c r="A90" s="24"/>
      <c r="B90" s="33"/>
      <c r="C90" s="33"/>
      <c r="D90" s="33"/>
      <c r="E90" s="24"/>
      <c r="F90" s="33"/>
      <c r="G90" s="26"/>
      <c r="H90" s="26"/>
      <c r="I90" s="26"/>
      <c r="J90" s="26"/>
      <c r="K90" s="26"/>
      <c r="L90" s="26"/>
      <c r="M90" s="33"/>
      <c r="N90" s="33"/>
      <c r="O90" s="26"/>
      <c r="P90" s="26"/>
      <c r="Q90" s="26"/>
      <c r="R90" s="26"/>
      <c r="S90" s="26"/>
      <c r="T90" s="26"/>
      <c r="U90" s="26"/>
      <c r="V90" s="26"/>
      <c r="W90" s="33"/>
      <c r="X90" s="33"/>
      <c r="Y90" s="26"/>
      <c r="Z90" s="26"/>
      <c r="AA90" s="26"/>
      <c r="AB90" s="26"/>
      <c r="AC90" s="26"/>
      <c r="AD90" s="33"/>
      <c r="AE90" s="33"/>
      <c r="AF90" s="26"/>
      <c r="AG90" s="26"/>
      <c r="AH90" s="33"/>
      <c r="AI90" s="33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 x14ac:dyDescent="0.2">
      <c r="A91" s="24"/>
      <c r="B91" s="33"/>
      <c r="C91" s="33"/>
      <c r="D91" s="33"/>
      <c r="E91" s="24"/>
      <c r="F91" s="33"/>
      <c r="G91" s="26"/>
      <c r="H91" s="26"/>
      <c r="I91" s="26"/>
      <c r="J91" s="26"/>
      <c r="K91" s="26"/>
      <c r="L91" s="26"/>
      <c r="M91" s="33"/>
      <c r="N91" s="33"/>
      <c r="O91" s="26"/>
      <c r="P91" s="26"/>
      <c r="Q91" s="26"/>
      <c r="R91" s="26"/>
      <c r="S91" s="26"/>
      <c r="T91" s="26"/>
      <c r="U91" s="26"/>
      <c r="V91" s="26"/>
      <c r="W91" s="33"/>
      <c r="X91" s="33"/>
      <c r="Y91" s="26"/>
      <c r="Z91" s="26"/>
      <c r="AA91" s="26"/>
      <c r="AB91" s="26"/>
      <c r="AC91" s="26"/>
      <c r="AD91" s="33"/>
      <c r="AE91" s="33"/>
      <c r="AF91" s="26"/>
      <c r="AG91" s="26"/>
      <c r="AH91" s="33"/>
      <c r="AI91" s="33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1:75" x14ac:dyDescent="0.2">
      <c r="A92" s="24"/>
      <c r="B92" s="33"/>
      <c r="C92" s="33"/>
      <c r="D92" s="33"/>
      <c r="E92" s="24"/>
      <c r="F92" s="33"/>
      <c r="G92" s="26"/>
      <c r="H92" s="26"/>
      <c r="I92" s="26"/>
      <c r="J92" s="26"/>
      <c r="K92" s="26"/>
      <c r="L92" s="26"/>
      <c r="M92" s="33"/>
      <c r="N92" s="33"/>
      <c r="O92" s="26"/>
      <c r="P92" s="26"/>
      <c r="Q92" s="26"/>
      <c r="R92" s="26"/>
      <c r="S92" s="26"/>
      <c r="T92" s="26"/>
      <c r="U92" s="26"/>
      <c r="V92" s="26"/>
      <c r="W92" s="33"/>
      <c r="X92" s="33"/>
      <c r="Y92" s="26"/>
      <c r="Z92" s="26"/>
      <c r="AA92" s="26"/>
      <c r="AB92" s="26"/>
      <c r="AC92" s="26"/>
      <c r="AD92" s="33"/>
      <c r="AE92" s="33"/>
      <c r="AF92" s="26"/>
      <c r="AG92" s="26"/>
      <c r="AH92" s="33"/>
      <c r="AI92" s="33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1:75" x14ac:dyDescent="0.2">
      <c r="A93" s="24"/>
      <c r="B93" s="33"/>
      <c r="C93" s="33"/>
      <c r="D93" s="33"/>
      <c r="E93" s="24"/>
      <c r="F93" s="33"/>
      <c r="G93" s="26"/>
      <c r="H93" s="26"/>
      <c r="I93" s="26"/>
      <c r="J93" s="26"/>
      <c r="K93" s="26"/>
      <c r="L93" s="26"/>
      <c r="M93" s="33"/>
      <c r="N93" s="33"/>
      <c r="O93" s="26"/>
      <c r="P93" s="26"/>
      <c r="Q93" s="26"/>
      <c r="R93" s="26"/>
      <c r="S93" s="26"/>
      <c r="T93" s="26"/>
      <c r="U93" s="26"/>
      <c r="V93" s="26"/>
      <c r="W93" s="33"/>
      <c r="X93" s="33"/>
      <c r="Y93" s="26"/>
      <c r="Z93" s="26"/>
      <c r="AA93" s="26"/>
      <c r="AB93" s="26"/>
      <c r="AC93" s="26"/>
      <c r="AD93" s="33"/>
      <c r="AE93" s="33"/>
      <c r="AF93" s="26"/>
      <c r="AG93" s="26"/>
      <c r="AH93" s="33"/>
      <c r="AI93" s="33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1:75" x14ac:dyDescent="0.2">
      <c r="A94" s="24"/>
      <c r="B94" s="33"/>
      <c r="C94" s="33"/>
      <c r="D94" s="33"/>
      <c r="E94" s="24"/>
      <c r="F94" s="33"/>
      <c r="G94" s="26"/>
      <c r="H94" s="26"/>
      <c r="I94" s="26"/>
      <c r="J94" s="26"/>
      <c r="K94" s="26"/>
      <c r="L94" s="26"/>
      <c r="M94" s="33"/>
      <c r="N94" s="33"/>
      <c r="O94" s="26"/>
      <c r="P94" s="26"/>
      <c r="Q94" s="26"/>
      <c r="R94" s="26"/>
      <c r="S94" s="26"/>
      <c r="T94" s="26"/>
      <c r="U94" s="26"/>
      <c r="V94" s="26"/>
      <c r="W94" s="33"/>
      <c r="X94" s="33"/>
      <c r="Y94" s="26"/>
      <c r="Z94" s="26"/>
      <c r="AA94" s="26"/>
      <c r="AB94" s="26"/>
      <c r="AC94" s="26"/>
      <c r="AD94" s="33"/>
      <c r="AE94" s="33"/>
      <c r="AF94" s="26"/>
      <c r="AG94" s="26"/>
      <c r="AH94" s="33"/>
      <c r="AI94" s="33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1:75" x14ac:dyDescent="0.2">
      <c r="A95" s="24"/>
      <c r="B95" s="33"/>
      <c r="C95" s="33"/>
      <c r="D95" s="33"/>
      <c r="E95" s="24"/>
      <c r="F95" s="33"/>
      <c r="G95" s="26"/>
      <c r="H95" s="26"/>
      <c r="I95" s="26"/>
      <c r="J95" s="26"/>
      <c r="K95" s="26"/>
      <c r="L95" s="26"/>
      <c r="M95" s="33"/>
      <c r="N95" s="33"/>
      <c r="O95" s="26"/>
      <c r="P95" s="26"/>
      <c r="Q95" s="26"/>
      <c r="R95" s="26"/>
      <c r="S95" s="26"/>
      <c r="T95" s="26"/>
      <c r="U95" s="26"/>
      <c r="V95" s="26"/>
      <c r="W95" s="33"/>
      <c r="X95" s="33"/>
      <c r="Y95" s="26"/>
      <c r="Z95" s="26"/>
      <c r="AA95" s="26"/>
      <c r="AB95" s="26"/>
      <c r="AC95" s="26"/>
      <c r="AD95" s="33"/>
      <c r="AE95" s="33"/>
      <c r="AF95" s="26"/>
      <c r="AG95" s="26"/>
      <c r="AH95" s="33"/>
      <c r="AI95" s="33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1:75" x14ac:dyDescent="0.2">
      <c r="A96" s="24"/>
      <c r="B96" s="33"/>
      <c r="C96" s="33"/>
      <c r="D96" s="33"/>
      <c r="E96" s="24"/>
      <c r="F96" s="33"/>
      <c r="G96" s="26"/>
      <c r="H96" s="26"/>
      <c r="I96" s="26"/>
      <c r="J96" s="26"/>
      <c r="K96" s="26"/>
      <c r="L96" s="26"/>
      <c r="M96" s="33"/>
      <c r="N96" s="33"/>
      <c r="O96" s="26"/>
      <c r="P96" s="26"/>
      <c r="Q96" s="26"/>
      <c r="R96" s="26"/>
      <c r="S96" s="26"/>
      <c r="T96" s="26"/>
      <c r="U96" s="26"/>
      <c r="V96" s="26"/>
      <c r="W96" s="33"/>
      <c r="X96" s="33"/>
      <c r="Y96" s="26"/>
      <c r="Z96" s="26"/>
      <c r="AA96" s="26"/>
      <c r="AB96" s="26"/>
      <c r="AC96" s="26"/>
      <c r="AD96" s="33"/>
      <c r="AE96" s="33"/>
      <c r="AF96" s="26"/>
      <c r="AG96" s="26"/>
      <c r="AH96" s="33"/>
      <c r="AI96" s="33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 x14ac:dyDescent="0.2">
      <c r="A97" s="24"/>
      <c r="B97" s="33"/>
      <c r="C97" s="33"/>
      <c r="D97" s="33"/>
      <c r="E97" s="24"/>
      <c r="F97" s="33"/>
      <c r="G97" s="26"/>
      <c r="H97" s="26"/>
      <c r="I97" s="26"/>
      <c r="J97" s="26"/>
      <c r="K97" s="26"/>
      <c r="L97" s="26"/>
      <c r="M97" s="33"/>
      <c r="N97" s="33"/>
      <c r="O97" s="26"/>
      <c r="P97" s="26"/>
      <c r="Q97" s="26"/>
      <c r="R97" s="26"/>
      <c r="S97" s="26"/>
      <c r="T97" s="26"/>
      <c r="U97" s="26"/>
      <c r="V97" s="26"/>
      <c r="W97" s="33"/>
      <c r="X97" s="33"/>
      <c r="Y97" s="26"/>
      <c r="Z97" s="26"/>
      <c r="AA97" s="26"/>
      <c r="AB97" s="26"/>
      <c r="AC97" s="26"/>
      <c r="AD97" s="33"/>
      <c r="AE97" s="33"/>
      <c r="AF97" s="26"/>
      <c r="AG97" s="26"/>
      <c r="AH97" s="33"/>
      <c r="AI97" s="33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1:75" x14ac:dyDescent="0.2">
      <c r="A98" s="24"/>
      <c r="B98" s="33"/>
      <c r="C98" s="33"/>
      <c r="D98" s="33"/>
      <c r="E98" s="24"/>
      <c r="F98" s="33"/>
      <c r="G98" s="26"/>
      <c r="H98" s="26"/>
      <c r="I98" s="26"/>
      <c r="J98" s="26"/>
      <c r="K98" s="26"/>
      <c r="L98" s="26"/>
      <c r="M98" s="33"/>
      <c r="N98" s="33"/>
      <c r="O98" s="26"/>
      <c r="P98" s="26"/>
      <c r="Q98" s="26"/>
      <c r="R98" s="26"/>
      <c r="S98" s="26"/>
      <c r="T98" s="26"/>
      <c r="U98" s="26"/>
      <c r="V98" s="26"/>
      <c r="W98" s="33"/>
      <c r="X98" s="33"/>
      <c r="Y98" s="26"/>
      <c r="Z98" s="26"/>
      <c r="AA98" s="26"/>
      <c r="AB98" s="26"/>
      <c r="AC98" s="26"/>
      <c r="AD98" s="33"/>
      <c r="AE98" s="33"/>
      <c r="AF98" s="26"/>
      <c r="AG98" s="26"/>
      <c r="AH98" s="33"/>
      <c r="AI98" s="33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1:75" x14ac:dyDescent="0.2">
      <c r="A99" s="24"/>
      <c r="B99" s="33"/>
      <c r="C99" s="33"/>
      <c r="D99" s="33"/>
      <c r="E99" s="24"/>
      <c r="F99" s="33"/>
      <c r="G99" s="26"/>
      <c r="H99" s="26"/>
      <c r="I99" s="26"/>
      <c r="J99" s="26"/>
      <c r="K99" s="26"/>
      <c r="L99" s="26"/>
      <c r="M99" s="33"/>
      <c r="N99" s="33"/>
      <c r="O99" s="26"/>
      <c r="P99" s="26"/>
      <c r="Q99" s="26"/>
      <c r="R99" s="26"/>
      <c r="S99" s="26"/>
      <c r="T99" s="26"/>
      <c r="U99" s="26"/>
      <c r="V99" s="26"/>
      <c r="W99" s="33"/>
      <c r="X99" s="33"/>
      <c r="Y99" s="26"/>
      <c r="Z99" s="26"/>
      <c r="AA99" s="26"/>
      <c r="AB99" s="26"/>
      <c r="AC99" s="26"/>
      <c r="AD99" s="33"/>
      <c r="AE99" s="33"/>
      <c r="AF99" s="26"/>
      <c r="AG99" s="26"/>
      <c r="AH99" s="33"/>
      <c r="AI99" s="33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1:75" x14ac:dyDescent="0.2">
      <c r="A100" s="24"/>
      <c r="B100" s="33"/>
      <c r="C100" s="33"/>
      <c r="D100" s="33"/>
      <c r="E100" s="24"/>
      <c r="F100" s="33"/>
      <c r="G100" s="26"/>
      <c r="H100" s="26"/>
      <c r="I100" s="26"/>
      <c r="J100" s="26"/>
      <c r="K100" s="26"/>
      <c r="L100" s="26"/>
      <c r="M100" s="33"/>
      <c r="N100" s="33"/>
      <c r="O100" s="26"/>
      <c r="P100" s="26"/>
      <c r="Q100" s="26"/>
      <c r="R100" s="26"/>
      <c r="S100" s="26"/>
      <c r="T100" s="26"/>
      <c r="U100" s="26"/>
      <c r="V100" s="26"/>
      <c r="W100" s="33"/>
      <c r="X100" s="33"/>
      <c r="Y100" s="26"/>
      <c r="Z100" s="26"/>
      <c r="AA100" s="26"/>
      <c r="AB100" s="26"/>
      <c r="AC100" s="26"/>
      <c r="AD100" s="33"/>
      <c r="AE100" s="33"/>
      <c r="AF100" s="26"/>
      <c r="AG100" s="26"/>
      <c r="AH100" s="33"/>
      <c r="AI100" s="33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1:75" x14ac:dyDescent="0.2">
      <c r="A101" s="24"/>
      <c r="B101" s="33"/>
      <c r="C101" s="33"/>
      <c r="D101" s="33"/>
      <c r="E101" s="24"/>
      <c r="F101" s="33"/>
      <c r="G101" s="26"/>
      <c r="H101" s="26"/>
      <c r="I101" s="26"/>
      <c r="J101" s="26"/>
      <c r="K101" s="26"/>
      <c r="L101" s="26"/>
      <c r="M101" s="33"/>
      <c r="N101" s="33"/>
      <c r="O101" s="26"/>
      <c r="P101" s="26"/>
      <c r="Q101" s="26"/>
      <c r="R101" s="26"/>
      <c r="S101" s="26"/>
      <c r="T101" s="26"/>
      <c r="U101" s="26"/>
      <c r="V101" s="26"/>
      <c r="W101" s="33"/>
      <c r="X101" s="33"/>
      <c r="Y101" s="26"/>
      <c r="Z101" s="26"/>
      <c r="AA101" s="26"/>
      <c r="AB101" s="26"/>
      <c r="AC101" s="26"/>
      <c r="AD101" s="33"/>
      <c r="AE101" s="33"/>
      <c r="AF101" s="26"/>
      <c r="AG101" s="26"/>
      <c r="AH101" s="33"/>
      <c r="AI101" s="33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1:75" x14ac:dyDescent="0.2">
      <c r="A102" s="24"/>
      <c r="B102" s="33"/>
      <c r="C102" s="33"/>
      <c r="D102" s="33"/>
      <c r="E102" s="24"/>
      <c r="F102" s="33"/>
      <c r="G102" s="26"/>
      <c r="H102" s="26"/>
      <c r="I102" s="26"/>
      <c r="J102" s="26"/>
      <c r="K102" s="26"/>
      <c r="L102" s="26"/>
      <c r="M102" s="33"/>
      <c r="N102" s="33"/>
      <c r="O102" s="26"/>
      <c r="P102" s="26"/>
      <c r="Q102" s="26"/>
      <c r="R102" s="26"/>
      <c r="S102" s="26"/>
      <c r="T102" s="26"/>
      <c r="U102" s="26"/>
      <c r="V102" s="26"/>
      <c r="W102" s="33"/>
      <c r="X102" s="33"/>
      <c r="Y102" s="26"/>
      <c r="Z102" s="26"/>
      <c r="AA102" s="26"/>
      <c r="AB102" s="26"/>
      <c r="AC102" s="26"/>
      <c r="AD102" s="33"/>
      <c r="AE102" s="33"/>
      <c r="AF102" s="26"/>
      <c r="AG102" s="26"/>
      <c r="AH102" s="33"/>
      <c r="AI102" s="33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</row>
    <row r="103" spans="1:75" x14ac:dyDescent="0.2">
      <c r="A103" s="24"/>
      <c r="B103" s="33"/>
      <c r="C103" s="33"/>
      <c r="D103" s="33"/>
      <c r="E103" s="24"/>
      <c r="F103" s="33"/>
      <c r="G103" s="26"/>
      <c r="H103" s="26"/>
      <c r="I103" s="26"/>
      <c r="J103" s="26"/>
      <c r="K103" s="26"/>
      <c r="L103" s="26"/>
      <c r="M103" s="33"/>
      <c r="N103" s="33"/>
      <c r="O103" s="26"/>
      <c r="P103" s="26"/>
      <c r="Q103" s="26"/>
      <c r="R103" s="26"/>
      <c r="S103" s="26"/>
      <c r="T103" s="26"/>
      <c r="U103" s="26"/>
      <c r="V103" s="26"/>
      <c r="W103" s="33"/>
      <c r="X103" s="33"/>
      <c r="Y103" s="26"/>
      <c r="Z103" s="26"/>
      <c r="AA103" s="26"/>
      <c r="AB103" s="26"/>
      <c r="AC103" s="26"/>
      <c r="AD103" s="33"/>
      <c r="AE103" s="33"/>
      <c r="AF103" s="26"/>
      <c r="AG103" s="26"/>
      <c r="AH103" s="33"/>
      <c r="AI103" s="33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 x14ac:dyDescent="0.2">
      <c r="A104" s="24"/>
      <c r="B104" s="33"/>
      <c r="C104" s="33"/>
      <c r="D104" s="33"/>
      <c r="E104" s="24"/>
      <c r="F104" s="33"/>
      <c r="G104" s="26"/>
      <c r="H104" s="26"/>
      <c r="I104" s="26"/>
      <c r="J104" s="26"/>
      <c r="K104" s="26"/>
      <c r="L104" s="26"/>
      <c r="M104" s="33"/>
      <c r="N104" s="33"/>
      <c r="O104" s="26"/>
      <c r="P104" s="26"/>
      <c r="Q104" s="26"/>
      <c r="R104" s="26"/>
      <c r="S104" s="26"/>
      <c r="T104" s="26"/>
      <c r="U104" s="26"/>
      <c r="V104" s="26"/>
      <c r="W104" s="33"/>
      <c r="X104" s="33"/>
      <c r="Y104" s="26"/>
      <c r="Z104" s="26"/>
      <c r="AA104" s="26"/>
      <c r="AB104" s="26"/>
      <c r="AC104" s="26"/>
      <c r="AD104" s="33"/>
      <c r="AE104" s="33"/>
      <c r="AF104" s="26"/>
      <c r="AG104" s="26"/>
      <c r="AH104" s="33"/>
      <c r="AI104" s="33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x14ac:dyDescent="0.2">
      <c r="A105" s="24"/>
      <c r="B105" s="33"/>
      <c r="C105" s="33"/>
      <c r="D105" s="33"/>
      <c r="E105" s="24"/>
      <c r="F105" s="33"/>
      <c r="G105" s="26"/>
      <c r="H105" s="26"/>
      <c r="I105" s="26"/>
      <c r="J105" s="26"/>
      <c r="K105" s="26"/>
      <c r="L105" s="26"/>
      <c r="M105" s="33"/>
      <c r="N105" s="33"/>
      <c r="O105" s="26"/>
      <c r="P105" s="26"/>
      <c r="Q105" s="26"/>
      <c r="R105" s="26"/>
      <c r="S105" s="26"/>
      <c r="T105" s="26"/>
      <c r="U105" s="26"/>
      <c r="V105" s="26"/>
      <c r="W105" s="33"/>
      <c r="X105" s="33"/>
      <c r="Y105" s="26"/>
      <c r="Z105" s="26"/>
      <c r="AA105" s="26"/>
      <c r="AB105" s="26"/>
      <c r="AC105" s="26"/>
      <c r="AD105" s="33"/>
      <c r="AE105" s="33"/>
      <c r="AF105" s="26"/>
      <c r="AG105" s="26"/>
      <c r="AH105" s="33"/>
      <c r="AI105" s="33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1:75" x14ac:dyDescent="0.2">
      <c r="A106" s="24"/>
      <c r="B106" s="33"/>
      <c r="C106" s="33"/>
      <c r="D106" s="33"/>
      <c r="E106" s="24"/>
      <c r="F106" s="33"/>
      <c r="G106" s="26"/>
      <c r="H106" s="26"/>
      <c r="I106" s="26"/>
      <c r="J106" s="26"/>
      <c r="K106" s="26"/>
      <c r="L106" s="26"/>
      <c r="M106" s="33"/>
      <c r="N106" s="33"/>
      <c r="O106" s="26"/>
      <c r="P106" s="26"/>
      <c r="Q106" s="26"/>
      <c r="R106" s="26"/>
      <c r="S106" s="26"/>
      <c r="T106" s="26"/>
      <c r="U106" s="26"/>
      <c r="V106" s="26"/>
      <c r="W106" s="33"/>
      <c r="X106" s="33"/>
      <c r="Y106" s="26"/>
      <c r="Z106" s="26"/>
      <c r="AA106" s="26"/>
      <c r="AB106" s="26"/>
      <c r="AC106" s="26"/>
      <c r="AD106" s="33"/>
      <c r="AE106" s="33"/>
      <c r="AF106" s="26"/>
      <c r="AG106" s="26"/>
      <c r="AH106" s="33"/>
      <c r="AI106" s="33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</row>
    <row r="107" spans="1:75" x14ac:dyDescent="0.2">
      <c r="A107" s="24"/>
      <c r="B107" s="33"/>
      <c r="C107" s="33"/>
      <c r="D107" s="33"/>
      <c r="E107" s="24"/>
      <c r="F107" s="33"/>
      <c r="G107" s="26"/>
      <c r="H107" s="26"/>
      <c r="I107" s="26"/>
      <c r="J107" s="26"/>
      <c r="K107" s="26"/>
      <c r="L107" s="26"/>
      <c r="M107" s="33"/>
      <c r="N107" s="33"/>
      <c r="O107" s="26"/>
      <c r="P107" s="26"/>
      <c r="Q107" s="26"/>
      <c r="R107" s="26"/>
      <c r="S107" s="26"/>
      <c r="T107" s="26"/>
      <c r="U107" s="26"/>
      <c r="V107" s="26"/>
      <c r="W107" s="33"/>
      <c r="X107" s="33"/>
      <c r="Y107" s="26"/>
      <c r="Z107" s="26"/>
      <c r="AA107" s="26"/>
      <c r="AB107" s="26"/>
      <c r="AC107" s="26"/>
      <c r="AD107" s="33"/>
      <c r="AE107" s="33"/>
      <c r="AF107" s="26"/>
      <c r="AG107" s="26"/>
      <c r="AH107" s="33"/>
      <c r="AI107" s="33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1:75" x14ac:dyDescent="0.2">
      <c r="A108" s="24"/>
      <c r="B108" s="33"/>
      <c r="C108" s="33"/>
      <c r="D108" s="33"/>
      <c r="E108" s="24"/>
      <c r="F108" s="33"/>
      <c r="G108" s="26"/>
      <c r="H108" s="26"/>
      <c r="I108" s="26"/>
      <c r="J108" s="26"/>
      <c r="K108" s="26"/>
      <c r="L108" s="26"/>
      <c r="M108" s="33"/>
      <c r="N108" s="33"/>
      <c r="O108" s="26"/>
      <c r="P108" s="26"/>
      <c r="Q108" s="26"/>
      <c r="R108" s="26"/>
      <c r="S108" s="26"/>
      <c r="T108" s="26"/>
      <c r="U108" s="26"/>
      <c r="V108" s="26"/>
      <c r="W108" s="33"/>
      <c r="X108" s="33"/>
      <c r="Y108" s="26"/>
      <c r="Z108" s="26"/>
      <c r="AA108" s="26"/>
      <c r="AB108" s="26"/>
      <c r="AC108" s="26"/>
      <c r="AD108" s="33"/>
      <c r="AE108" s="33"/>
      <c r="AF108" s="26"/>
      <c r="AG108" s="26"/>
      <c r="AH108" s="33"/>
      <c r="AI108" s="33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 x14ac:dyDescent="0.2">
      <c r="A109" s="24"/>
      <c r="B109" s="33"/>
      <c r="C109" s="33"/>
      <c r="D109" s="33"/>
      <c r="E109" s="24"/>
      <c r="F109" s="33"/>
      <c r="G109" s="26"/>
      <c r="H109" s="26"/>
      <c r="I109" s="26"/>
      <c r="J109" s="26"/>
      <c r="K109" s="26"/>
      <c r="L109" s="26"/>
      <c r="M109" s="33"/>
      <c r="N109" s="33"/>
      <c r="O109" s="26"/>
      <c r="P109" s="26"/>
      <c r="Q109" s="26"/>
      <c r="R109" s="26"/>
      <c r="S109" s="26"/>
      <c r="T109" s="26"/>
      <c r="U109" s="26"/>
      <c r="V109" s="26"/>
      <c r="W109" s="33"/>
      <c r="X109" s="33"/>
      <c r="Y109" s="26"/>
      <c r="Z109" s="26"/>
      <c r="AA109" s="26"/>
      <c r="AB109" s="26"/>
      <c r="AC109" s="26"/>
      <c r="AD109" s="33"/>
      <c r="AE109" s="33"/>
      <c r="AF109" s="26"/>
      <c r="AG109" s="26"/>
      <c r="AH109" s="33"/>
      <c r="AI109" s="33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1:75" x14ac:dyDescent="0.2">
      <c r="A110" s="24"/>
      <c r="B110" s="33"/>
      <c r="C110" s="33"/>
      <c r="D110" s="33"/>
      <c r="E110" s="24"/>
      <c r="F110" s="33"/>
      <c r="G110" s="26"/>
      <c r="H110" s="26"/>
      <c r="I110" s="26"/>
      <c r="J110" s="26"/>
      <c r="K110" s="26"/>
      <c r="L110" s="26"/>
      <c r="M110" s="33"/>
      <c r="N110" s="33"/>
      <c r="O110" s="26"/>
      <c r="P110" s="26"/>
      <c r="Q110" s="26"/>
      <c r="R110" s="26"/>
      <c r="S110" s="26"/>
      <c r="T110" s="26"/>
      <c r="U110" s="26"/>
      <c r="V110" s="26"/>
      <c r="W110" s="33"/>
      <c r="X110" s="33"/>
      <c r="Y110" s="26"/>
      <c r="Z110" s="26"/>
      <c r="AA110" s="26"/>
      <c r="AB110" s="26"/>
      <c r="AC110" s="26"/>
      <c r="AD110" s="33"/>
      <c r="AE110" s="33"/>
      <c r="AF110" s="26"/>
      <c r="AG110" s="26"/>
      <c r="AH110" s="33"/>
      <c r="AI110" s="33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 x14ac:dyDescent="0.2">
      <c r="A111" s="24"/>
      <c r="B111" s="33"/>
      <c r="C111" s="33"/>
      <c r="D111" s="33"/>
      <c r="E111" s="24"/>
      <c r="F111" s="33"/>
      <c r="G111" s="26"/>
      <c r="H111" s="26"/>
      <c r="I111" s="26"/>
      <c r="J111" s="26"/>
      <c r="K111" s="26"/>
      <c r="L111" s="26"/>
      <c r="M111" s="33"/>
      <c r="N111" s="33"/>
      <c r="O111" s="26"/>
      <c r="P111" s="26"/>
      <c r="Q111" s="26"/>
      <c r="R111" s="26"/>
      <c r="S111" s="26"/>
      <c r="T111" s="26"/>
      <c r="U111" s="26"/>
      <c r="V111" s="26"/>
      <c r="W111" s="33"/>
      <c r="X111" s="33"/>
      <c r="Y111" s="26"/>
      <c r="Z111" s="26"/>
      <c r="AA111" s="26"/>
      <c r="AB111" s="26"/>
      <c r="AC111" s="26"/>
      <c r="AD111" s="33"/>
      <c r="AE111" s="33"/>
      <c r="AF111" s="26"/>
      <c r="AG111" s="26"/>
      <c r="AH111" s="33"/>
      <c r="AI111" s="33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1:75" x14ac:dyDescent="0.2">
      <c r="A112" s="24"/>
      <c r="B112" s="33"/>
      <c r="C112" s="33"/>
      <c r="D112" s="33"/>
      <c r="E112" s="24"/>
      <c r="F112" s="33"/>
      <c r="G112" s="26"/>
      <c r="H112" s="26"/>
      <c r="I112" s="26"/>
      <c r="J112" s="26"/>
      <c r="K112" s="26"/>
      <c r="L112" s="26"/>
      <c r="M112" s="33"/>
      <c r="N112" s="33"/>
      <c r="O112" s="26"/>
      <c r="P112" s="26"/>
      <c r="Q112" s="26"/>
      <c r="R112" s="26"/>
      <c r="S112" s="26"/>
      <c r="T112" s="26"/>
      <c r="U112" s="26"/>
      <c r="V112" s="26"/>
      <c r="W112" s="33"/>
      <c r="X112" s="33"/>
      <c r="Y112" s="26"/>
      <c r="Z112" s="26"/>
      <c r="AA112" s="26"/>
      <c r="AB112" s="26"/>
      <c r="AC112" s="26"/>
      <c r="AD112" s="33"/>
      <c r="AE112" s="33"/>
      <c r="AF112" s="26"/>
      <c r="AG112" s="26"/>
      <c r="AH112" s="33"/>
      <c r="AI112" s="33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75" x14ac:dyDescent="0.2">
      <c r="A113" s="24"/>
      <c r="B113" s="33"/>
      <c r="C113" s="33"/>
      <c r="D113" s="33"/>
      <c r="E113" s="24"/>
      <c r="F113" s="33"/>
      <c r="G113" s="26"/>
      <c r="H113" s="26"/>
      <c r="I113" s="26"/>
      <c r="J113" s="26"/>
      <c r="K113" s="26"/>
      <c r="L113" s="26"/>
      <c r="M113" s="33"/>
      <c r="N113" s="33"/>
      <c r="O113" s="26"/>
      <c r="P113" s="26"/>
      <c r="Q113" s="26"/>
      <c r="R113" s="26"/>
      <c r="S113" s="26"/>
      <c r="T113" s="26"/>
      <c r="U113" s="26"/>
      <c r="V113" s="26"/>
      <c r="W113" s="33"/>
      <c r="X113" s="33"/>
      <c r="Y113" s="26"/>
      <c r="Z113" s="26"/>
      <c r="AA113" s="26"/>
      <c r="AB113" s="26"/>
      <c r="AC113" s="26"/>
      <c r="AD113" s="33"/>
      <c r="AE113" s="33"/>
      <c r="AF113" s="26"/>
      <c r="AG113" s="26"/>
      <c r="AH113" s="33"/>
      <c r="AI113" s="33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1:75" x14ac:dyDescent="0.2">
      <c r="A114" s="24"/>
      <c r="B114" s="33"/>
      <c r="C114" s="33"/>
      <c r="D114" s="33"/>
      <c r="E114" s="24"/>
      <c r="F114" s="33"/>
      <c r="G114" s="26"/>
      <c r="H114" s="26"/>
      <c r="I114" s="26"/>
      <c r="J114" s="26"/>
      <c r="K114" s="26"/>
      <c r="L114" s="26"/>
      <c r="M114" s="33"/>
      <c r="N114" s="33"/>
      <c r="O114" s="26"/>
      <c r="P114" s="26"/>
      <c r="Q114" s="26"/>
      <c r="R114" s="26"/>
      <c r="S114" s="26"/>
      <c r="T114" s="26"/>
      <c r="U114" s="26"/>
      <c r="V114" s="26"/>
      <c r="W114" s="33"/>
      <c r="X114" s="33"/>
      <c r="Y114" s="26"/>
      <c r="Z114" s="26"/>
      <c r="AA114" s="26"/>
      <c r="AB114" s="26"/>
      <c r="AC114" s="26"/>
      <c r="AD114" s="33"/>
      <c r="AE114" s="33"/>
      <c r="AF114" s="26"/>
      <c r="AG114" s="26"/>
      <c r="AH114" s="33"/>
      <c r="AI114" s="33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</row>
    <row r="115" spans="1:75" x14ac:dyDescent="0.2">
      <c r="A115" s="24"/>
      <c r="B115" s="33"/>
      <c r="C115" s="33"/>
      <c r="D115" s="33"/>
      <c r="E115" s="24"/>
      <c r="F115" s="33"/>
      <c r="G115" s="26"/>
      <c r="H115" s="26"/>
      <c r="I115" s="26"/>
      <c r="J115" s="26"/>
      <c r="K115" s="26"/>
      <c r="L115" s="26"/>
      <c r="M115" s="33"/>
      <c r="N115" s="33"/>
      <c r="O115" s="26"/>
      <c r="P115" s="26"/>
      <c r="Q115" s="26"/>
      <c r="R115" s="26"/>
      <c r="S115" s="26"/>
      <c r="T115" s="26"/>
      <c r="U115" s="26"/>
      <c r="V115" s="26"/>
      <c r="W115" s="33"/>
      <c r="X115" s="33"/>
      <c r="Y115" s="26"/>
      <c r="Z115" s="26"/>
      <c r="AA115" s="26"/>
      <c r="AB115" s="26"/>
      <c r="AC115" s="26"/>
      <c r="AD115" s="33"/>
      <c r="AE115" s="33"/>
      <c r="AF115" s="26"/>
      <c r="AG115" s="26"/>
      <c r="AH115" s="33"/>
      <c r="AI115" s="33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1:75" x14ac:dyDescent="0.2">
      <c r="A116" s="24"/>
      <c r="B116" s="33"/>
      <c r="C116" s="33"/>
      <c r="D116" s="33"/>
      <c r="E116" s="24"/>
      <c r="F116" s="33"/>
      <c r="G116" s="26"/>
      <c r="H116" s="26"/>
      <c r="I116" s="26"/>
      <c r="J116" s="26"/>
      <c r="K116" s="26"/>
      <c r="L116" s="26"/>
      <c r="M116" s="33"/>
      <c r="N116" s="33"/>
      <c r="O116" s="26"/>
      <c r="P116" s="26"/>
      <c r="Q116" s="26"/>
      <c r="R116" s="26"/>
      <c r="S116" s="26"/>
      <c r="T116" s="26"/>
      <c r="U116" s="26"/>
      <c r="V116" s="26"/>
      <c r="W116" s="33"/>
      <c r="X116" s="33"/>
      <c r="Y116" s="26"/>
      <c r="Z116" s="26"/>
      <c r="AA116" s="26"/>
      <c r="AB116" s="26"/>
      <c r="AC116" s="26"/>
      <c r="AD116" s="33"/>
      <c r="AE116" s="33"/>
      <c r="AF116" s="26"/>
      <c r="AG116" s="26"/>
      <c r="AH116" s="33"/>
      <c r="AI116" s="33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</row>
    <row r="117" spans="1:75" x14ac:dyDescent="0.2">
      <c r="A117" s="24"/>
      <c r="B117" s="33"/>
      <c r="C117" s="33"/>
      <c r="D117" s="33"/>
      <c r="E117" s="24"/>
      <c r="F117" s="33"/>
      <c r="G117" s="26"/>
      <c r="H117" s="26"/>
      <c r="I117" s="26"/>
      <c r="J117" s="26"/>
      <c r="K117" s="26"/>
      <c r="L117" s="26"/>
      <c r="M117" s="33"/>
      <c r="N117" s="33"/>
      <c r="O117" s="26"/>
      <c r="P117" s="26"/>
      <c r="Q117" s="26"/>
      <c r="R117" s="26"/>
      <c r="S117" s="26"/>
      <c r="T117" s="26"/>
      <c r="U117" s="26"/>
      <c r="V117" s="26"/>
      <c r="W117" s="33"/>
      <c r="X117" s="33"/>
      <c r="Y117" s="26"/>
      <c r="Z117" s="26"/>
      <c r="AA117" s="26"/>
      <c r="AB117" s="26"/>
      <c r="AC117" s="26"/>
      <c r="AD117" s="33"/>
      <c r="AE117" s="33"/>
      <c r="AF117" s="26"/>
      <c r="AG117" s="26"/>
      <c r="AH117" s="33"/>
      <c r="AI117" s="33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</row>
    <row r="118" spans="1:75" x14ac:dyDescent="0.2">
      <c r="A118" s="24"/>
      <c r="B118" s="33"/>
      <c r="C118" s="33"/>
      <c r="D118" s="33"/>
      <c r="E118" s="24"/>
      <c r="F118" s="33"/>
      <c r="G118" s="26"/>
      <c r="H118" s="26"/>
      <c r="I118" s="26"/>
      <c r="J118" s="26"/>
      <c r="K118" s="26"/>
      <c r="L118" s="26"/>
      <c r="M118" s="33"/>
      <c r="N118" s="33"/>
      <c r="O118" s="26"/>
      <c r="P118" s="26"/>
      <c r="Q118" s="26"/>
      <c r="R118" s="26"/>
      <c r="S118" s="26"/>
      <c r="T118" s="26"/>
      <c r="U118" s="26"/>
      <c r="V118" s="26"/>
      <c r="W118" s="33"/>
      <c r="X118" s="33"/>
      <c r="Y118" s="26"/>
      <c r="Z118" s="26"/>
      <c r="AA118" s="26"/>
      <c r="AB118" s="26"/>
      <c r="AC118" s="26"/>
      <c r="AD118" s="33"/>
      <c r="AE118" s="33"/>
      <c r="AF118" s="26"/>
      <c r="AG118" s="26"/>
      <c r="AH118" s="33"/>
      <c r="AI118" s="33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1:75" x14ac:dyDescent="0.2">
      <c r="A119" s="24"/>
      <c r="B119" s="33"/>
      <c r="C119" s="33"/>
      <c r="D119" s="33"/>
      <c r="E119" s="24"/>
      <c r="F119" s="33"/>
      <c r="G119" s="26"/>
      <c r="H119" s="26"/>
      <c r="I119" s="26"/>
      <c r="J119" s="26"/>
      <c r="K119" s="26"/>
      <c r="L119" s="26"/>
      <c r="M119" s="33"/>
      <c r="N119" s="33"/>
      <c r="O119" s="26"/>
      <c r="P119" s="26"/>
      <c r="Q119" s="26"/>
      <c r="R119" s="26"/>
      <c r="S119" s="26"/>
      <c r="T119" s="26"/>
      <c r="U119" s="26"/>
      <c r="V119" s="26"/>
      <c r="W119" s="33"/>
      <c r="X119" s="33"/>
      <c r="Y119" s="26"/>
      <c r="Z119" s="26"/>
      <c r="AA119" s="26"/>
      <c r="AB119" s="26"/>
      <c r="AC119" s="26"/>
      <c r="AD119" s="33"/>
      <c r="AE119" s="33"/>
      <c r="AF119" s="26"/>
      <c r="AG119" s="26"/>
      <c r="AH119" s="33"/>
      <c r="AI119" s="33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75" x14ac:dyDescent="0.2">
      <c r="A120" s="24"/>
      <c r="B120" s="33"/>
      <c r="C120" s="33"/>
      <c r="D120" s="33"/>
      <c r="E120" s="24"/>
      <c r="F120" s="33"/>
      <c r="G120" s="26"/>
      <c r="H120" s="26"/>
      <c r="I120" s="26"/>
      <c r="J120" s="26"/>
      <c r="K120" s="26"/>
      <c r="L120" s="26"/>
      <c r="M120" s="33"/>
      <c r="N120" s="33"/>
      <c r="O120" s="26"/>
      <c r="P120" s="26"/>
      <c r="Q120" s="26"/>
      <c r="R120" s="26"/>
      <c r="S120" s="26"/>
      <c r="T120" s="26"/>
      <c r="U120" s="26"/>
      <c r="V120" s="26"/>
      <c r="W120" s="33"/>
      <c r="X120" s="33"/>
      <c r="Y120" s="26"/>
      <c r="Z120" s="26"/>
      <c r="AA120" s="26"/>
      <c r="AB120" s="26"/>
      <c r="AC120" s="26"/>
      <c r="AD120" s="33"/>
      <c r="AE120" s="33"/>
      <c r="AF120" s="26"/>
      <c r="AG120" s="26"/>
      <c r="AH120" s="33"/>
      <c r="AI120" s="33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1:75" x14ac:dyDescent="0.2">
      <c r="A121" s="24"/>
      <c r="B121" s="33"/>
      <c r="C121" s="33"/>
      <c r="D121" s="33"/>
      <c r="E121" s="24"/>
      <c r="F121" s="33"/>
      <c r="G121" s="26"/>
      <c r="H121" s="26"/>
      <c r="I121" s="26"/>
      <c r="J121" s="26"/>
      <c r="K121" s="26"/>
      <c r="L121" s="26"/>
      <c r="M121" s="33"/>
      <c r="N121" s="33"/>
      <c r="O121" s="26"/>
      <c r="P121" s="26"/>
      <c r="Q121" s="26"/>
      <c r="R121" s="26"/>
      <c r="S121" s="26"/>
      <c r="T121" s="26"/>
      <c r="U121" s="26"/>
      <c r="V121" s="26"/>
      <c r="W121" s="33"/>
      <c r="X121" s="33"/>
      <c r="Y121" s="26"/>
      <c r="Z121" s="26"/>
      <c r="AA121" s="26"/>
      <c r="AB121" s="26"/>
      <c r="AC121" s="26"/>
      <c r="AD121" s="33"/>
      <c r="AE121" s="33"/>
      <c r="AF121" s="26"/>
      <c r="AG121" s="26"/>
      <c r="AH121" s="33"/>
      <c r="AI121" s="33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1:75" x14ac:dyDescent="0.2">
      <c r="A122" s="24"/>
      <c r="B122" s="33"/>
      <c r="C122" s="33"/>
      <c r="D122" s="33"/>
      <c r="E122" s="24"/>
      <c r="F122" s="33"/>
      <c r="G122" s="26"/>
      <c r="H122" s="26"/>
      <c r="I122" s="26"/>
      <c r="J122" s="26"/>
      <c r="K122" s="26"/>
      <c r="L122" s="26"/>
      <c r="M122" s="33"/>
      <c r="N122" s="33"/>
      <c r="O122" s="26"/>
      <c r="P122" s="26"/>
      <c r="Q122" s="26"/>
      <c r="R122" s="26"/>
      <c r="S122" s="26"/>
      <c r="T122" s="26"/>
      <c r="U122" s="26"/>
      <c r="V122" s="26"/>
      <c r="W122" s="33"/>
      <c r="X122" s="33"/>
      <c r="Y122" s="26"/>
      <c r="Z122" s="26"/>
      <c r="AA122" s="26"/>
      <c r="AB122" s="26"/>
      <c r="AC122" s="26"/>
      <c r="AD122" s="33"/>
      <c r="AE122" s="33"/>
      <c r="AF122" s="26"/>
      <c r="AG122" s="26"/>
      <c r="AH122" s="33"/>
      <c r="AI122" s="33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1:75" x14ac:dyDescent="0.2">
      <c r="A123" s="24"/>
      <c r="B123" s="33"/>
      <c r="C123" s="33"/>
      <c r="D123" s="33"/>
      <c r="E123" s="24"/>
      <c r="F123" s="33"/>
      <c r="G123" s="26"/>
      <c r="H123" s="26"/>
      <c r="I123" s="26"/>
      <c r="J123" s="26"/>
      <c r="K123" s="26"/>
      <c r="L123" s="26"/>
      <c r="M123" s="33"/>
      <c r="N123" s="33"/>
      <c r="O123" s="26"/>
      <c r="P123" s="26"/>
      <c r="Q123" s="26"/>
      <c r="R123" s="26"/>
      <c r="S123" s="26"/>
      <c r="T123" s="26"/>
      <c r="U123" s="26"/>
      <c r="V123" s="26"/>
      <c r="W123" s="33"/>
      <c r="X123" s="33"/>
      <c r="Y123" s="26"/>
      <c r="Z123" s="26"/>
      <c r="AA123" s="26"/>
      <c r="AB123" s="26"/>
      <c r="AC123" s="26"/>
      <c r="AD123" s="33"/>
      <c r="AE123" s="33"/>
      <c r="AF123" s="26"/>
      <c r="AG123" s="26"/>
      <c r="AH123" s="33"/>
      <c r="AI123" s="33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</row>
    <row r="124" spans="1:75" x14ac:dyDescent="0.2">
      <c r="A124" s="24"/>
      <c r="B124" s="33"/>
      <c r="C124" s="33"/>
      <c r="D124" s="33"/>
      <c r="E124" s="24"/>
      <c r="F124" s="33"/>
      <c r="G124" s="26"/>
      <c r="H124" s="26"/>
      <c r="I124" s="26"/>
      <c r="J124" s="26"/>
      <c r="K124" s="26"/>
      <c r="L124" s="26"/>
      <c r="M124" s="33"/>
      <c r="N124" s="33"/>
      <c r="O124" s="26"/>
      <c r="P124" s="26"/>
      <c r="Q124" s="26"/>
      <c r="R124" s="26"/>
      <c r="S124" s="26"/>
      <c r="T124" s="26"/>
      <c r="U124" s="26"/>
      <c r="V124" s="26"/>
      <c r="W124" s="33"/>
      <c r="X124" s="33"/>
      <c r="Y124" s="26"/>
      <c r="Z124" s="26"/>
      <c r="AA124" s="26"/>
      <c r="AB124" s="26"/>
      <c r="AC124" s="26"/>
      <c r="AD124" s="33"/>
      <c r="AE124" s="33"/>
      <c r="AF124" s="26"/>
      <c r="AG124" s="26"/>
      <c r="AH124" s="33"/>
      <c r="AI124" s="33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</row>
    <row r="125" spans="1:75" x14ac:dyDescent="0.2">
      <c r="A125" s="24"/>
      <c r="B125" s="33"/>
      <c r="C125" s="33"/>
      <c r="D125" s="33"/>
      <c r="E125" s="24"/>
      <c r="F125" s="33"/>
      <c r="G125" s="26"/>
      <c r="H125" s="26"/>
      <c r="I125" s="26"/>
      <c r="J125" s="26"/>
      <c r="K125" s="26"/>
      <c r="L125" s="26"/>
      <c r="M125" s="33"/>
      <c r="N125" s="33"/>
      <c r="O125" s="26"/>
      <c r="P125" s="26"/>
      <c r="Q125" s="26"/>
      <c r="R125" s="26"/>
      <c r="S125" s="26"/>
      <c r="T125" s="26"/>
      <c r="U125" s="26"/>
      <c r="V125" s="26"/>
      <c r="W125" s="33"/>
      <c r="X125" s="33"/>
      <c r="Y125" s="26"/>
      <c r="Z125" s="26"/>
      <c r="AA125" s="26"/>
      <c r="AB125" s="26"/>
      <c r="AC125" s="26"/>
      <c r="AD125" s="33"/>
      <c r="AE125" s="33"/>
      <c r="AF125" s="26"/>
      <c r="AG125" s="26"/>
      <c r="AH125" s="33"/>
      <c r="AI125" s="33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</row>
    <row r="126" spans="1:75" x14ac:dyDescent="0.2">
      <c r="A126" s="24"/>
      <c r="B126" s="33"/>
      <c r="C126" s="33"/>
      <c r="D126" s="33"/>
      <c r="E126" s="24"/>
      <c r="F126" s="33"/>
      <c r="G126" s="26"/>
      <c r="H126" s="26"/>
      <c r="I126" s="26"/>
      <c r="J126" s="26"/>
      <c r="K126" s="26"/>
      <c r="L126" s="26"/>
      <c r="M126" s="33"/>
      <c r="N126" s="33"/>
      <c r="O126" s="26"/>
      <c r="P126" s="26"/>
      <c r="Q126" s="26"/>
      <c r="R126" s="26"/>
      <c r="S126" s="26"/>
      <c r="T126" s="26"/>
      <c r="U126" s="26"/>
      <c r="V126" s="26"/>
      <c r="W126" s="33"/>
      <c r="X126" s="33"/>
      <c r="Y126" s="26"/>
      <c r="Z126" s="26"/>
      <c r="AA126" s="26"/>
      <c r="AB126" s="26"/>
      <c r="AC126" s="26"/>
      <c r="AD126" s="33"/>
      <c r="AE126" s="33"/>
      <c r="AF126" s="26"/>
      <c r="AG126" s="26"/>
      <c r="AH126" s="33"/>
      <c r="AI126" s="33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</row>
    <row r="127" spans="1:75" x14ac:dyDescent="0.2">
      <c r="A127" s="24"/>
      <c r="B127" s="33"/>
      <c r="C127" s="33"/>
      <c r="D127" s="33"/>
      <c r="E127" s="24"/>
      <c r="F127" s="33"/>
      <c r="G127" s="26"/>
      <c r="H127" s="26"/>
      <c r="I127" s="26"/>
      <c r="J127" s="26"/>
      <c r="K127" s="26"/>
      <c r="L127" s="26"/>
      <c r="M127" s="33"/>
      <c r="N127" s="33"/>
      <c r="O127" s="26"/>
      <c r="P127" s="26"/>
      <c r="Q127" s="26"/>
      <c r="R127" s="26"/>
      <c r="S127" s="26"/>
      <c r="T127" s="26"/>
      <c r="U127" s="26"/>
      <c r="V127" s="26"/>
      <c r="W127" s="33"/>
      <c r="X127" s="33"/>
      <c r="Y127" s="26"/>
      <c r="Z127" s="26"/>
      <c r="AA127" s="26"/>
      <c r="AB127" s="26"/>
      <c r="AC127" s="26"/>
      <c r="AD127" s="33"/>
      <c r="AE127" s="33"/>
      <c r="AF127" s="26"/>
      <c r="AG127" s="26"/>
      <c r="AH127" s="33"/>
      <c r="AI127" s="33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</row>
    <row r="128" spans="1:75" x14ac:dyDescent="0.2">
      <c r="A128" s="24"/>
      <c r="B128" s="33"/>
      <c r="C128" s="33"/>
      <c r="D128" s="33"/>
      <c r="E128" s="24"/>
      <c r="F128" s="33"/>
      <c r="G128" s="26"/>
      <c r="H128" s="26"/>
      <c r="I128" s="26"/>
      <c r="J128" s="26"/>
      <c r="K128" s="26"/>
      <c r="L128" s="26"/>
      <c r="M128" s="33"/>
      <c r="N128" s="33"/>
      <c r="O128" s="26"/>
      <c r="P128" s="26"/>
      <c r="Q128" s="26"/>
      <c r="R128" s="26"/>
      <c r="S128" s="26"/>
      <c r="T128" s="26"/>
      <c r="U128" s="26"/>
      <c r="V128" s="26"/>
      <c r="W128" s="33"/>
      <c r="X128" s="33"/>
      <c r="Y128" s="26"/>
      <c r="Z128" s="26"/>
      <c r="AA128" s="26"/>
      <c r="AB128" s="26"/>
      <c r="AC128" s="26"/>
      <c r="AD128" s="33"/>
      <c r="AE128" s="33"/>
      <c r="AF128" s="26"/>
      <c r="AG128" s="26"/>
      <c r="AH128" s="33"/>
      <c r="AI128" s="33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</row>
    <row r="129" spans="1:75" x14ac:dyDescent="0.2">
      <c r="A129" s="24"/>
      <c r="B129" s="33"/>
      <c r="C129" s="33"/>
      <c r="D129" s="33"/>
      <c r="E129" s="24"/>
      <c r="F129" s="33"/>
      <c r="G129" s="26"/>
      <c r="H129" s="26"/>
      <c r="I129" s="26"/>
      <c r="J129" s="26"/>
      <c r="K129" s="26"/>
      <c r="L129" s="26"/>
      <c r="M129" s="33"/>
      <c r="N129" s="33"/>
      <c r="O129" s="26"/>
      <c r="P129" s="26"/>
      <c r="Q129" s="26"/>
      <c r="R129" s="26"/>
      <c r="S129" s="26"/>
      <c r="T129" s="26"/>
      <c r="U129" s="26"/>
      <c r="V129" s="26"/>
      <c r="W129" s="33"/>
      <c r="X129" s="33"/>
      <c r="Y129" s="26"/>
      <c r="Z129" s="26"/>
      <c r="AA129" s="26"/>
      <c r="AB129" s="26"/>
      <c r="AC129" s="26"/>
      <c r="AD129" s="33"/>
      <c r="AE129" s="33"/>
      <c r="AF129" s="26"/>
      <c r="AG129" s="26"/>
      <c r="AH129" s="33"/>
      <c r="AI129" s="33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</row>
    <row r="130" spans="1:75" x14ac:dyDescent="0.2">
      <c r="A130" s="24"/>
      <c r="B130" s="33"/>
      <c r="C130" s="33"/>
      <c r="D130" s="33"/>
      <c r="E130" s="24"/>
      <c r="F130" s="33"/>
      <c r="G130" s="26"/>
      <c r="H130" s="24"/>
      <c r="I130" s="33"/>
      <c r="J130" s="26"/>
      <c r="K130" s="26"/>
      <c r="L130" s="26"/>
      <c r="M130" s="33"/>
      <c r="N130" s="33"/>
      <c r="O130" s="24"/>
      <c r="P130" s="33"/>
      <c r="Q130" s="26"/>
      <c r="R130" s="24"/>
      <c r="S130" s="33"/>
      <c r="T130" s="26"/>
      <c r="U130" s="26"/>
      <c r="V130" s="26"/>
      <c r="W130" s="33"/>
      <c r="X130" s="33"/>
      <c r="Y130" s="24"/>
      <c r="Z130" s="33"/>
      <c r="AA130" s="26"/>
      <c r="AB130" s="26"/>
      <c r="AC130" s="26"/>
      <c r="AD130" s="33"/>
      <c r="AE130" s="33"/>
      <c r="AF130" s="26"/>
      <c r="AG130" s="26"/>
      <c r="AH130" s="33"/>
      <c r="AI130" s="33"/>
      <c r="AJ130" s="24"/>
      <c r="AK130" s="33"/>
      <c r="AL130" s="26"/>
      <c r="AM130" s="24"/>
      <c r="AN130" s="33"/>
      <c r="AO130" s="26"/>
      <c r="AP130" s="24"/>
      <c r="AQ130" s="33"/>
      <c r="AR130" s="26"/>
      <c r="AS130" s="24"/>
      <c r="AT130" s="33"/>
      <c r="AU130" s="26"/>
      <c r="AV130" s="24"/>
      <c r="AW130" s="33"/>
      <c r="AX130" s="26"/>
      <c r="AY130" s="24"/>
      <c r="AZ130" s="33"/>
      <c r="BA130" s="26"/>
      <c r="BB130" s="24"/>
      <c r="BC130" s="33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</row>
    <row r="131" spans="1:75" x14ac:dyDescent="0.2">
      <c r="A131" s="24"/>
      <c r="B131" s="33"/>
      <c r="C131" s="33"/>
      <c r="D131" s="33"/>
      <c r="E131" s="24"/>
      <c r="F131" s="33"/>
      <c r="G131" s="26"/>
      <c r="H131" s="24"/>
      <c r="I131" s="33"/>
      <c r="J131" s="26"/>
      <c r="K131" s="26"/>
      <c r="L131" s="26"/>
      <c r="M131" s="33"/>
      <c r="N131" s="33"/>
      <c r="O131" s="24"/>
      <c r="P131" s="33"/>
      <c r="Q131" s="26"/>
      <c r="R131" s="24"/>
      <c r="S131" s="33"/>
      <c r="T131" s="26"/>
      <c r="U131" s="26"/>
      <c r="V131" s="26"/>
      <c r="W131" s="33"/>
      <c r="X131" s="33"/>
      <c r="Y131" s="24"/>
      <c r="Z131" s="33"/>
      <c r="AA131" s="26"/>
      <c r="AB131" s="26"/>
      <c r="AC131" s="26"/>
      <c r="AD131" s="33"/>
      <c r="AE131" s="33"/>
      <c r="AF131" s="26"/>
      <c r="AG131" s="26"/>
      <c r="AH131" s="33"/>
      <c r="AI131" s="33"/>
      <c r="AJ131" s="24"/>
      <c r="AK131" s="33"/>
      <c r="AL131" s="26"/>
      <c r="AM131" s="24"/>
      <c r="AN131" s="33"/>
      <c r="AO131" s="26"/>
      <c r="AP131" s="24"/>
      <c r="AQ131" s="33"/>
      <c r="AR131" s="26"/>
      <c r="AS131" s="24"/>
      <c r="AT131" s="33"/>
      <c r="AU131" s="26"/>
      <c r="AV131" s="24"/>
      <c r="AW131" s="33"/>
      <c r="AX131" s="26"/>
      <c r="AY131" s="24"/>
      <c r="AZ131" s="33"/>
      <c r="BA131" s="26"/>
      <c r="BB131" s="24"/>
      <c r="BC131" s="33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1:75" x14ac:dyDescent="0.2">
      <c r="A132" s="24"/>
      <c r="B132" s="33"/>
      <c r="C132" s="33"/>
      <c r="D132" s="33"/>
      <c r="E132" s="24"/>
      <c r="F132" s="33"/>
      <c r="G132" s="26"/>
      <c r="H132" s="24"/>
      <c r="I132" s="33"/>
      <c r="J132" s="26"/>
      <c r="K132" s="26"/>
      <c r="L132" s="26"/>
      <c r="M132" s="33"/>
      <c r="N132" s="33"/>
      <c r="O132" s="24"/>
      <c r="P132" s="33"/>
      <c r="Q132" s="26"/>
      <c r="R132" s="24"/>
      <c r="S132" s="33"/>
      <c r="T132" s="26"/>
      <c r="U132" s="26"/>
      <c r="V132" s="26"/>
      <c r="W132" s="33"/>
      <c r="X132" s="33"/>
      <c r="Y132" s="24"/>
      <c r="Z132" s="33"/>
      <c r="AA132" s="26"/>
      <c r="AB132" s="26"/>
      <c r="AC132" s="26"/>
      <c r="AD132" s="33"/>
      <c r="AE132" s="33"/>
      <c r="AF132" s="26"/>
      <c r="AG132" s="26"/>
      <c r="AH132" s="33"/>
      <c r="AI132" s="33"/>
      <c r="AJ132" s="24"/>
      <c r="AK132" s="33"/>
      <c r="AL132" s="26"/>
      <c r="AM132" s="24"/>
      <c r="AN132" s="33"/>
      <c r="AO132" s="26"/>
      <c r="AP132" s="24"/>
      <c r="AQ132" s="33"/>
      <c r="AR132" s="26"/>
      <c r="AS132" s="24"/>
      <c r="AT132" s="33"/>
      <c r="AU132" s="26"/>
      <c r="AV132" s="24"/>
      <c r="AW132" s="33"/>
      <c r="AX132" s="26"/>
      <c r="AY132" s="24"/>
      <c r="AZ132" s="33"/>
      <c r="BA132" s="26"/>
      <c r="BB132" s="24"/>
      <c r="BC132" s="33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</row>
    <row r="133" spans="1:75" x14ac:dyDescent="0.2">
      <c r="A133" s="24"/>
      <c r="B133" s="33"/>
      <c r="C133" s="33"/>
      <c r="D133" s="33"/>
      <c r="E133" s="24"/>
      <c r="F133" s="33"/>
      <c r="G133" s="26"/>
      <c r="H133" s="24"/>
      <c r="I133" s="33"/>
      <c r="J133" s="26"/>
      <c r="K133" s="26"/>
      <c r="L133" s="26"/>
      <c r="M133" s="33"/>
      <c r="N133" s="33"/>
      <c r="O133" s="24"/>
      <c r="P133" s="33"/>
      <c r="Q133" s="26"/>
      <c r="R133" s="24"/>
      <c r="S133" s="33"/>
      <c r="T133" s="26"/>
      <c r="U133" s="26"/>
      <c r="V133" s="26"/>
      <c r="W133" s="33"/>
      <c r="X133" s="33"/>
      <c r="Y133" s="24"/>
      <c r="Z133" s="33"/>
      <c r="AA133" s="26"/>
      <c r="AB133" s="26"/>
      <c r="AC133" s="26"/>
      <c r="AD133" s="33"/>
      <c r="AE133" s="33"/>
      <c r="AF133" s="26"/>
      <c r="AG133" s="26"/>
      <c r="AH133" s="33"/>
      <c r="AI133" s="33"/>
      <c r="AJ133" s="24"/>
      <c r="AK133" s="33"/>
      <c r="AL133" s="26"/>
      <c r="AM133" s="24"/>
      <c r="AN133" s="33"/>
      <c r="AO133" s="26"/>
      <c r="AP133" s="24"/>
      <c r="AQ133" s="33"/>
      <c r="AR133" s="26"/>
      <c r="AS133" s="24"/>
      <c r="AT133" s="33"/>
      <c r="AU133" s="26"/>
      <c r="AV133" s="24"/>
      <c r="AW133" s="33"/>
      <c r="AX133" s="26"/>
      <c r="AY133" s="24"/>
      <c r="AZ133" s="33"/>
      <c r="BA133" s="26"/>
      <c r="BB133" s="24"/>
      <c r="BC133" s="33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 x14ac:dyDescent="0.2">
      <c r="A134" s="24"/>
      <c r="B134" s="33"/>
      <c r="C134" s="33"/>
      <c r="D134" s="33"/>
      <c r="E134" s="24"/>
      <c r="F134" s="33"/>
      <c r="G134" s="26"/>
      <c r="H134" s="24"/>
      <c r="I134" s="33"/>
      <c r="J134" s="26"/>
      <c r="K134" s="26"/>
      <c r="L134" s="26"/>
      <c r="M134" s="33"/>
      <c r="N134" s="33"/>
      <c r="O134" s="24"/>
      <c r="P134" s="33"/>
      <c r="Q134" s="26"/>
      <c r="R134" s="24"/>
      <c r="S134" s="33"/>
      <c r="T134" s="26"/>
      <c r="U134" s="26"/>
      <c r="V134" s="26"/>
      <c r="W134" s="33"/>
      <c r="X134" s="33"/>
      <c r="Y134" s="24"/>
      <c r="Z134" s="33"/>
      <c r="AA134" s="26"/>
      <c r="AB134" s="26"/>
      <c r="AC134" s="26"/>
      <c r="AD134" s="33"/>
      <c r="AE134" s="33"/>
      <c r="AF134" s="26"/>
      <c r="AG134" s="26"/>
      <c r="AH134" s="33"/>
      <c r="AI134" s="33"/>
      <c r="AJ134" s="24"/>
      <c r="AK134" s="33"/>
      <c r="AL134" s="26"/>
      <c r="AM134" s="24"/>
      <c r="AN134" s="33"/>
      <c r="AO134" s="26"/>
      <c r="AP134" s="24"/>
      <c r="AQ134" s="33"/>
      <c r="AR134" s="26"/>
      <c r="AS134" s="24"/>
      <c r="AT134" s="33"/>
      <c r="AU134" s="26"/>
      <c r="AV134" s="24"/>
      <c r="AW134" s="33"/>
      <c r="AX134" s="26"/>
      <c r="AY134" s="24"/>
      <c r="AZ134" s="33"/>
      <c r="BA134" s="26"/>
      <c r="BB134" s="24"/>
      <c r="BC134" s="33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x14ac:dyDescent="0.2">
      <c r="A135" s="24"/>
      <c r="B135" s="33"/>
      <c r="C135" s="33"/>
      <c r="D135" s="33"/>
      <c r="E135" s="24"/>
      <c r="F135" s="33"/>
      <c r="G135" s="26"/>
      <c r="H135" s="24"/>
      <c r="I135" s="33"/>
      <c r="J135" s="26"/>
      <c r="K135" s="26"/>
      <c r="L135" s="26"/>
      <c r="M135" s="33"/>
      <c r="N135" s="33"/>
      <c r="O135" s="24"/>
      <c r="P135" s="33"/>
      <c r="Q135" s="26"/>
      <c r="R135" s="24"/>
      <c r="S135" s="33"/>
      <c r="T135" s="26"/>
      <c r="U135" s="26"/>
      <c r="V135" s="26"/>
      <c r="W135" s="33"/>
      <c r="X135" s="33"/>
      <c r="Y135" s="24"/>
      <c r="Z135" s="33"/>
      <c r="AA135" s="26"/>
      <c r="AB135" s="26"/>
      <c r="AC135" s="26"/>
      <c r="AD135" s="33"/>
      <c r="AE135" s="33"/>
      <c r="AF135" s="26"/>
      <c r="AG135" s="26"/>
      <c r="AH135" s="33"/>
      <c r="AI135" s="33"/>
      <c r="AJ135" s="24"/>
      <c r="AK135" s="33"/>
      <c r="AL135" s="26"/>
      <c r="AM135" s="24"/>
      <c r="AN135" s="33"/>
      <c r="AO135" s="26"/>
      <c r="AP135" s="24"/>
      <c r="AQ135" s="33"/>
      <c r="AR135" s="26"/>
      <c r="AS135" s="24"/>
      <c r="AT135" s="33"/>
      <c r="AU135" s="26"/>
      <c r="AV135" s="24"/>
      <c r="AW135" s="33"/>
      <c r="AX135" s="26"/>
      <c r="AY135" s="24"/>
      <c r="AZ135" s="33"/>
      <c r="BA135" s="26"/>
      <c r="BB135" s="24"/>
      <c r="BC135" s="33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 x14ac:dyDescent="0.2">
      <c r="A136" s="24"/>
      <c r="B136" s="33"/>
      <c r="C136" s="33"/>
      <c r="D136" s="33"/>
      <c r="E136" s="24"/>
      <c r="F136" s="33"/>
      <c r="G136" s="26"/>
      <c r="H136" s="24"/>
      <c r="I136" s="33"/>
      <c r="J136" s="26"/>
      <c r="K136" s="26"/>
      <c r="L136" s="26"/>
      <c r="M136" s="33"/>
      <c r="N136" s="33"/>
      <c r="O136" s="24"/>
      <c r="P136" s="33"/>
      <c r="Q136" s="26"/>
      <c r="R136" s="24"/>
      <c r="S136" s="33"/>
      <c r="T136" s="26"/>
      <c r="U136" s="26"/>
      <c r="V136" s="26"/>
      <c r="W136" s="33"/>
      <c r="X136" s="33"/>
      <c r="Y136" s="24"/>
      <c r="Z136" s="33"/>
      <c r="AA136" s="26"/>
      <c r="AB136" s="26"/>
      <c r="AC136" s="26"/>
      <c r="AD136" s="33"/>
      <c r="AE136" s="33"/>
      <c r="AF136" s="26"/>
      <c r="AG136" s="26"/>
      <c r="AH136" s="33"/>
      <c r="AI136" s="33"/>
      <c r="AJ136" s="24"/>
      <c r="AK136" s="33"/>
      <c r="AL136" s="26"/>
      <c r="AM136" s="24"/>
      <c r="AN136" s="33"/>
      <c r="AO136" s="26"/>
      <c r="AP136" s="24"/>
      <c r="AQ136" s="33"/>
      <c r="AR136" s="26"/>
      <c r="AS136" s="24"/>
      <c r="AT136" s="33"/>
      <c r="AU136" s="26"/>
      <c r="AV136" s="24"/>
      <c r="AW136" s="33"/>
      <c r="AX136" s="26"/>
      <c r="AY136" s="24"/>
      <c r="AZ136" s="33"/>
      <c r="BA136" s="26"/>
      <c r="BB136" s="24"/>
      <c r="BC136" s="33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x14ac:dyDescent="0.2">
      <c r="A137" s="24"/>
      <c r="B137" s="33"/>
      <c r="C137" s="33"/>
      <c r="D137" s="33"/>
      <c r="E137" s="24"/>
      <c r="F137" s="33"/>
      <c r="G137" s="26"/>
      <c r="H137" s="24"/>
      <c r="I137" s="33"/>
      <c r="J137" s="26"/>
      <c r="K137" s="26"/>
      <c r="L137" s="26"/>
      <c r="M137" s="33"/>
      <c r="N137" s="33"/>
      <c r="O137" s="24"/>
      <c r="P137" s="33"/>
      <c r="Q137" s="26"/>
      <c r="R137" s="24"/>
      <c r="S137" s="33"/>
      <c r="T137" s="26"/>
      <c r="U137" s="26"/>
      <c r="V137" s="26"/>
      <c r="W137" s="33"/>
      <c r="X137" s="33"/>
      <c r="Y137" s="24"/>
      <c r="Z137" s="33"/>
      <c r="AA137" s="26"/>
      <c r="AB137" s="26"/>
      <c r="AC137" s="26"/>
      <c r="AD137" s="33"/>
      <c r="AE137" s="33"/>
      <c r="AF137" s="26"/>
      <c r="AG137" s="26"/>
      <c r="AH137" s="33"/>
      <c r="AI137" s="33"/>
      <c r="AJ137" s="24"/>
      <c r="AK137" s="33"/>
      <c r="AL137" s="26"/>
      <c r="AM137" s="24"/>
      <c r="AN137" s="33"/>
      <c r="AO137" s="26"/>
      <c r="AP137" s="24"/>
      <c r="AQ137" s="33"/>
      <c r="AR137" s="26"/>
      <c r="AS137" s="24"/>
      <c r="AT137" s="33"/>
      <c r="AU137" s="26"/>
      <c r="AV137" s="24"/>
      <c r="AW137" s="33"/>
      <c r="AX137" s="26"/>
      <c r="AY137" s="24"/>
      <c r="AZ137" s="33"/>
      <c r="BA137" s="26"/>
      <c r="BB137" s="24"/>
      <c r="BC137" s="33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 x14ac:dyDescent="0.2">
      <c r="A138" s="24"/>
      <c r="B138" s="33"/>
      <c r="C138" s="33"/>
      <c r="D138" s="33"/>
      <c r="E138" s="24"/>
      <c r="F138" s="33"/>
      <c r="G138" s="26"/>
      <c r="H138" s="24"/>
      <c r="I138" s="33"/>
      <c r="J138" s="26"/>
      <c r="K138" s="26"/>
      <c r="L138" s="26"/>
      <c r="M138" s="33"/>
      <c r="N138" s="33"/>
      <c r="O138" s="24"/>
      <c r="P138" s="33"/>
      <c r="Q138" s="26"/>
      <c r="R138" s="24"/>
      <c r="S138" s="33"/>
      <c r="T138" s="26"/>
      <c r="U138" s="26"/>
      <c r="V138" s="26"/>
      <c r="W138" s="33"/>
      <c r="X138" s="33"/>
      <c r="Y138" s="24"/>
      <c r="Z138" s="33"/>
      <c r="AA138" s="26"/>
      <c r="AB138" s="26"/>
      <c r="AC138" s="26"/>
      <c r="AD138" s="33"/>
      <c r="AE138" s="33"/>
      <c r="AF138" s="26"/>
      <c r="AG138" s="26"/>
      <c r="AH138" s="33"/>
      <c r="AI138" s="33"/>
      <c r="AJ138" s="24"/>
      <c r="AK138" s="33"/>
      <c r="AL138" s="26"/>
      <c r="AM138" s="24"/>
      <c r="AN138" s="33"/>
      <c r="AO138" s="26"/>
      <c r="AP138" s="24"/>
      <c r="AQ138" s="33"/>
      <c r="AR138" s="26"/>
      <c r="AS138" s="24"/>
      <c r="AT138" s="33"/>
      <c r="AU138" s="26"/>
      <c r="AV138" s="24"/>
      <c r="AW138" s="33"/>
      <c r="AX138" s="26"/>
      <c r="AY138" s="24"/>
      <c r="AZ138" s="33"/>
      <c r="BA138" s="26"/>
      <c r="BB138" s="24"/>
      <c r="BC138" s="33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</row>
    <row r="139" spans="1:75" x14ac:dyDescent="0.2">
      <c r="A139" s="24"/>
      <c r="B139" s="33"/>
      <c r="C139" s="33"/>
      <c r="D139" s="33"/>
      <c r="E139" s="24"/>
      <c r="F139" s="33"/>
      <c r="G139" s="26"/>
      <c r="H139" s="24"/>
      <c r="I139" s="33"/>
      <c r="J139" s="26"/>
      <c r="K139" s="26"/>
      <c r="L139" s="26"/>
      <c r="M139" s="33"/>
      <c r="N139" s="33"/>
      <c r="O139" s="24"/>
      <c r="P139" s="33"/>
      <c r="Q139" s="26"/>
      <c r="R139" s="24"/>
      <c r="S139" s="33"/>
      <c r="T139" s="26"/>
      <c r="U139" s="26"/>
      <c r="V139" s="26"/>
      <c r="W139" s="33"/>
      <c r="X139" s="33"/>
      <c r="Y139" s="24"/>
      <c r="Z139" s="33"/>
      <c r="AA139" s="26"/>
      <c r="AB139" s="26"/>
      <c r="AC139" s="26"/>
      <c r="AD139" s="33"/>
      <c r="AE139" s="33"/>
      <c r="AF139" s="26"/>
      <c r="AG139" s="26"/>
      <c r="AH139" s="33"/>
      <c r="AI139" s="33"/>
      <c r="AJ139" s="24"/>
      <c r="AK139" s="33"/>
      <c r="AL139" s="26"/>
      <c r="AM139" s="24"/>
      <c r="AN139" s="33"/>
      <c r="AO139" s="26"/>
      <c r="AP139" s="24"/>
      <c r="AQ139" s="33"/>
      <c r="AR139" s="26"/>
      <c r="AS139" s="24"/>
      <c r="AT139" s="33"/>
      <c r="AU139" s="26"/>
      <c r="AV139" s="24"/>
      <c r="AW139" s="33"/>
      <c r="AX139" s="26"/>
      <c r="AY139" s="24"/>
      <c r="AZ139" s="33"/>
      <c r="BA139" s="26"/>
      <c r="BB139" s="24"/>
      <c r="BC139" s="33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 x14ac:dyDescent="0.2">
      <c r="A140" s="24"/>
      <c r="B140" s="33"/>
      <c r="C140" s="33"/>
      <c r="D140" s="33"/>
      <c r="E140" s="24"/>
      <c r="F140" s="33"/>
      <c r="G140" s="26"/>
      <c r="H140" s="24"/>
      <c r="I140" s="33"/>
      <c r="J140" s="26"/>
      <c r="K140" s="26"/>
      <c r="L140" s="26"/>
      <c r="M140" s="33"/>
      <c r="N140" s="33"/>
      <c r="O140" s="24"/>
      <c r="P140" s="33"/>
      <c r="Q140" s="26"/>
      <c r="R140" s="24"/>
      <c r="S140" s="33"/>
      <c r="T140" s="26"/>
      <c r="U140" s="26"/>
      <c r="V140" s="26"/>
      <c r="W140" s="33"/>
      <c r="X140" s="33"/>
      <c r="Y140" s="24"/>
      <c r="Z140" s="33"/>
      <c r="AA140" s="26"/>
      <c r="AB140" s="26"/>
      <c r="AC140" s="26"/>
      <c r="AD140" s="33"/>
      <c r="AE140" s="33"/>
      <c r="AF140" s="26"/>
      <c r="AG140" s="26"/>
      <c r="AH140" s="33"/>
      <c r="AI140" s="33"/>
      <c r="AJ140" s="24"/>
      <c r="AK140" s="33"/>
      <c r="AL140" s="26"/>
      <c r="AM140" s="24"/>
      <c r="AN140" s="33"/>
      <c r="AO140" s="26"/>
      <c r="AP140" s="24"/>
      <c r="AQ140" s="33"/>
      <c r="AR140" s="26"/>
      <c r="AS140" s="24"/>
      <c r="AT140" s="33"/>
      <c r="AU140" s="26"/>
      <c r="AV140" s="24"/>
      <c r="AW140" s="33"/>
      <c r="AX140" s="26"/>
      <c r="AY140" s="24"/>
      <c r="AZ140" s="33"/>
      <c r="BA140" s="26"/>
      <c r="BB140" s="24"/>
      <c r="BC140" s="33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x14ac:dyDescent="0.2">
      <c r="A141" s="24"/>
      <c r="B141" s="33"/>
      <c r="C141" s="33"/>
      <c r="D141" s="33"/>
      <c r="E141" s="24"/>
      <c r="F141" s="33"/>
      <c r="G141" s="26"/>
      <c r="H141" s="24"/>
      <c r="I141" s="33"/>
      <c r="J141" s="26"/>
      <c r="K141" s="26"/>
      <c r="L141" s="26"/>
      <c r="M141" s="33"/>
      <c r="N141" s="33"/>
      <c r="O141" s="24"/>
      <c r="P141" s="33"/>
      <c r="Q141" s="26"/>
      <c r="R141" s="24"/>
      <c r="S141" s="33"/>
      <c r="T141" s="26"/>
      <c r="U141" s="26"/>
      <c r="V141" s="26"/>
      <c r="W141" s="33"/>
      <c r="X141" s="33"/>
      <c r="Y141" s="24"/>
      <c r="Z141" s="33"/>
      <c r="AA141" s="26"/>
      <c r="AB141" s="26"/>
      <c r="AC141" s="26"/>
      <c r="AD141" s="33"/>
      <c r="AE141" s="33"/>
      <c r="AF141" s="26"/>
      <c r="AG141" s="26"/>
      <c r="AH141" s="33"/>
      <c r="AI141" s="33"/>
      <c r="AJ141" s="24"/>
      <c r="AK141" s="33"/>
      <c r="AL141" s="26"/>
      <c r="AM141" s="24"/>
      <c r="AN141" s="33"/>
      <c r="AO141" s="26"/>
      <c r="AP141" s="24"/>
      <c r="AQ141" s="33"/>
      <c r="AR141" s="26"/>
      <c r="AS141" s="24"/>
      <c r="AT141" s="33"/>
      <c r="AU141" s="26"/>
      <c r="AV141" s="24"/>
      <c r="AW141" s="33"/>
      <c r="AX141" s="26"/>
      <c r="AY141" s="24"/>
      <c r="AZ141" s="33"/>
      <c r="BA141" s="26"/>
      <c r="BB141" s="24"/>
      <c r="BC141" s="33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 x14ac:dyDescent="0.2">
      <c r="A142" s="24"/>
      <c r="B142" s="33"/>
      <c r="C142" s="33"/>
      <c r="D142" s="33"/>
      <c r="E142" s="24"/>
      <c r="F142" s="33"/>
      <c r="G142" s="26"/>
      <c r="H142" s="24"/>
      <c r="I142" s="33"/>
      <c r="J142" s="26"/>
      <c r="K142" s="26"/>
      <c r="L142" s="26"/>
      <c r="M142" s="33"/>
      <c r="N142" s="33"/>
      <c r="O142" s="24"/>
      <c r="P142" s="33"/>
      <c r="Q142" s="26"/>
      <c r="R142" s="24"/>
      <c r="S142" s="33"/>
      <c r="T142" s="26"/>
      <c r="U142" s="26"/>
      <c r="V142" s="26"/>
      <c r="W142" s="33"/>
      <c r="X142" s="33"/>
      <c r="Y142" s="24"/>
      <c r="Z142" s="33"/>
      <c r="AA142" s="26"/>
      <c r="AB142" s="26"/>
      <c r="AC142" s="26"/>
      <c r="AD142" s="33"/>
      <c r="AE142" s="33"/>
      <c r="AF142" s="26"/>
      <c r="AG142" s="26"/>
      <c r="AH142" s="33"/>
      <c r="AI142" s="33"/>
      <c r="AJ142" s="24"/>
      <c r="AK142" s="33"/>
      <c r="AL142" s="26"/>
      <c r="AM142" s="24"/>
      <c r="AN142" s="33"/>
      <c r="AO142" s="26"/>
      <c r="AP142" s="24"/>
      <c r="AQ142" s="33"/>
      <c r="AR142" s="26"/>
      <c r="AS142" s="24"/>
      <c r="AT142" s="33"/>
      <c r="AU142" s="26"/>
      <c r="AV142" s="24"/>
      <c r="AW142" s="33"/>
      <c r="AX142" s="26"/>
      <c r="AY142" s="24"/>
      <c r="AZ142" s="33"/>
      <c r="BA142" s="26"/>
      <c r="BB142" s="24"/>
      <c r="BC142" s="33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x14ac:dyDescent="0.2">
      <c r="A143" s="24"/>
      <c r="B143" s="33"/>
      <c r="C143" s="33"/>
      <c r="D143" s="33"/>
      <c r="E143" s="24"/>
      <c r="F143" s="33"/>
      <c r="G143" s="26"/>
      <c r="H143" s="24"/>
      <c r="I143" s="33"/>
      <c r="J143" s="26"/>
      <c r="K143" s="26"/>
      <c r="L143" s="26"/>
      <c r="M143" s="33"/>
      <c r="N143" s="33"/>
      <c r="O143" s="24"/>
      <c r="P143" s="33"/>
      <c r="Q143" s="26"/>
      <c r="R143" s="24"/>
      <c r="S143" s="33"/>
      <c r="T143" s="26"/>
      <c r="U143" s="26"/>
      <c r="V143" s="26"/>
      <c r="W143" s="33"/>
      <c r="X143" s="33"/>
      <c r="Y143" s="24"/>
      <c r="Z143" s="33"/>
      <c r="AA143" s="26"/>
      <c r="AB143" s="26"/>
      <c r="AC143" s="26"/>
      <c r="AD143" s="33"/>
      <c r="AE143" s="33"/>
      <c r="AF143" s="26"/>
      <c r="AG143" s="26"/>
      <c r="AH143" s="33"/>
      <c r="AI143" s="33"/>
      <c r="AJ143" s="24"/>
      <c r="AK143" s="33"/>
      <c r="AL143" s="26"/>
      <c r="AM143" s="24"/>
      <c r="AN143" s="33"/>
      <c r="AO143" s="26"/>
      <c r="AP143" s="24"/>
      <c r="AQ143" s="33"/>
      <c r="AR143" s="26"/>
      <c r="AS143" s="24"/>
      <c r="AT143" s="33"/>
      <c r="AU143" s="26"/>
      <c r="AV143" s="24"/>
      <c r="AW143" s="33"/>
      <c r="AX143" s="26"/>
      <c r="AY143" s="24"/>
      <c r="AZ143" s="33"/>
      <c r="BA143" s="26"/>
      <c r="BB143" s="24"/>
      <c r="BC143" s="33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 x14ac:dyDescent="0.2">
      <c r="A144" s="24"/>
      <c r="B144" s="33"/>
      <c r="C144" s="33"/>
      <c r="D144" s="33"/>
      <c r="E144" s="24"/>
      <c r="F144" s="33"/>
      <c r="G144" s="26"/>
      <c r="H144" s="24"/>
      <c r="I144" s="33"/>
      <c r="J144" s="26"/>
      <c r="K144" s="26"/>
      <c r="L144" s="26"/>
      <c r="M144" s="33"/>
      <c r="N144" s="33"/>
      <c r="O144" s="24"/>
      <c r="P144" s="33"/>
      <c r="Q144" s="26"/>
      <c r="R144" s="24"/>
      <c r="S144" s="33"/>
      <c r="T144" s="26"/>
      <c r="U144" s="26"/>
      <c r="V144" s="26"/>
      <c r="W144" s="33"/>
      <c r="X144" s="33"/>
      <c r="Y144" s="24"/>
      <c r="Z144" s="33"/>
      <c r="AA144" s="26"/>
      <c r="AB144" s="26"/>
      <c r="AC144" s="26"/>
      <c r="AD144" s="33"/>
      <c r="AE144" s="33"/>
      <c r="AF144" s="26"/>
      <c r="AG144" s="26"/>
      <c r="AH144" s="33"/>
      <c r="AI144" s="33"/>
      <c r="AJ144" s="24"/>
      <c r="AK144" s="33"/>
      <c r="AL144" s="26"/>
      <c r="AM144" s="24"/>
      <c r="AN144" s="33"/>
      <c r="AO144" s="26"/>
      <c r="AP144" s="24"/>
      <c r="AQ144" s="33"/>
      <c r="AR144" s="26"/>
      <c r="AS144" s="24"/>
      <c r="AT144" s="33"/>
      <c r="AU144" s="26"/>
      <c r="AV144" s="24"/>
      <c r="AW144" s="33"/>
      <c r="AX144" s="26"/>
      <c r="AY144" s="24"/>
      <c r="AZ144" s="33"/>
      <c r="BA144" s="26"/>
      <c r="BB144" s="24"/>
      <c r="BC144" s="33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x14ac:dyDescent="0.2">
      <c r="A145" s="24"/>
      <c r="B145" s="33"/>
      <c r="C145" s="33"/>
      <c r="D145" s="33"/>
      <c r="E145" s="24"/>
      <c r="F145" s="33"/>
      <c r="G145" s="26"/>
      <c r="H145" s="24"/>
      <c r="I145" s="33"/>
      <c r="J145" s="26"/>
      <c r="K145" s="26"/>
      <c r="L145" s="26"/>
      <c r="M145" s="33"/>
      <c r="N145" s="33"/>
      <c r="O145" s="24"/>
      <c r="P145" s="33"/>
      <c r="Q145" s="26"/>
      <c r="R145" s="24"/>
      <c r="S145" s="33"/>
      <c r="T145" s="26"/>
      <c r="U145" s="26"/>
      <c r="V145" s="26"/>
      <c r="W145" s="33"/>
      <c r="X145" s="33"/>
      <c r="Y145" s="24"/>
      <c r="Z145" s="33"/>
      <c r="AA145" s="26"/>
      <c r="AB145" s="26"/>
      <c r="AC145" s="26"/>
      <c r="AD145" s="33"/>
      <c r="AE145" s="33"/>
      <c r="AF145" s="26"/>
      <c r="AG145" s="26"/>
      <c r="AH145" s="33"/>
      <c r="AI145" s="33"/>
      <c r="AJ145" s="24"/>
      <c r="AK145" s="33"/>
      <c r="AL145" s="26"/>
      <c r="AM145" s="24"/>
      <c r="AN145" s="33"/>
      <c r="AO145" s="26"/>
      <c r="AP145" s="24"/>
      <c r="AQ145" s="33"/>
      <c r="AR145" s="26"/>
      <c r="AS145" s="24"/>
      <c r="AT145" s="33"/>
      <c r="AU145" s="26"/>
      <c r="AV145" s="24"/>
      <c r="AW145" s="33"/>
      <c r="AX145" s="26"/>
      <c r="AY145" s="24"/>
      <c r="AZ145" s="33"/>
      <c r="BA145" s="26"/>
      <c r="BB145" s="24"/>
      <c r="BC145" s="33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 x14ac:dyDescent="0.2">
      <c r="A146" s="24"/>
      <c r="B146" s="33"/>
      <c r="C146" s="33"/>
      <c r="D146" s="33"/>
      <c r="E146" s="24"/>
      <c r="F146" s="33"/>
      <c r="G146" s="26"/>
      <c r="H146" s="24"/>
      <c r="I146" s="33"/>
      <c r="J146" s="26"/>
      <c r="K146" s="26"/>
      <c r="L146" s="26"/>
      <c r="M146" s="33"/>
      <c r="N146" s="33"/>
      <c r="O146" s="24"/>
      <c r="P146" s="33"/>
      <c r="Q146" s="26"/>
      <c r="R146" s="24"/>
      <c r="S146" s="33"/>
      <c r="T146" s="26"/>
      <c r="U146" s="26"/>
      <c r="V146" s="26"/>
      <c r="W146" s="33"/>
      <c r="X146" s="33"/>
      <c r="Y146" s="24"/>
      <c r="Z146" s="33"/>
      <c r="AA146" s="26"/>
      <c r="AB146" s="26"/>
      <c r="AC146" s="26"/>
      <c r="AD146" s="33"/>
      <c r="AE146" s="33"/>
      <c r="AF146" s="26"/>
      <c r="AG146" s="26"/>
      <c r="AH146" s="33"/>
      <c r="AI146" s="33"/>
      <c r="AJ146" s="24"/>
      <c r="AK146" s="33"/>
      <c r="AL146" s="26"/>
      <c r="AM146" s="24"/>
      <c r="AN146" s="33"/>
      <c r="AO146" s="26"/>
      <c r="AP146" s="24"/>
      <c r="AQ146" s="33"/>
      <c r="AR146" s="26"/>
      <c r="AS146" s="24"/>
      <c r="AT146" s="33"/>
      <c r="AU146" s="26"/>
      <c r="AV146" s="24"/>
      <c r="AW146" s="33"/>
      <c r="AX146" s="26"/>
      <c r="AY146" s="24"/>
      <c r="AZ146" s="33"/>
      <c r="BA146" s="26"/>
      <c r="BB146" s="24"/>
      <c r="BC146" s="33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x14ac:dyDescent="0.2">
      <c r="A147" s="24"/>
      <c r="B147" s="33"/>
      <c r="C147" s="33"/>
      <c r="D147" s="33"/>
      <c r="E147" s="24"/>
      <c r="F147" s="33"/>
      <c r="G147" s="26"/>
      <c r="H147" s="24"/>
      <c r="I147" s="33"/>
      <c r="J147" s="26"/>
      <c r="K147" s="26"/>
      <c r="L147" s="26"/>
      <c r="M147" s="33"/>
      <c r="N147" s="33"/>
      <c r="O147" s="24"/>
      <c r="P147" s="33"/>
      <c r="Q147" s="26"/>
      <c r="R147" s="24"/>
      <c r="S147" s="33"/>
      <c r="T147" s="26"/>
      <c r="U147" s="26"/>
      <c r="V147" s="26"/>
      <c r="W147" s="33"/>
      <c r="X147" s="33"/>
      <c r="Y147" s="24"/>
      <c r="Z147" s="33"/>
      <c r="AA147" s="26"/>
      <c r="AB147" s="26"/>
      <c r="AC147" s="26"/>
      <c r="AD147" s="33"/>
      <c r="AE147" s="33"/>
      <c r="AF147" s="26"/>
      <c r="AG147" s="26"/>
      <c r="AH147" s="33"/>
      <c r="AI147" s="33"/>
      <c r="AJ147" s="24"/>
      <c r="AK147" s="33"/>
      <c r="AL147" s="26"/>
      <c r="AM147" s="24"/>
      <c r="AN147" s="33"/>
      <c r="AO147" s="26"/>
      <c r="AP147" s="24"/>
      <c r="AQ147" s="33"/>
      <c r="AR147" s="26"/>
      <c r="AS147" s="24"/>
      <c r="AT147" s="33"/>
      <c r="AU147" s="26"/>
      <c r="AV147" s="24"/>
      <c r="AW147" s="33"/>
      <c r="AX147" s="26"/>
      <c r="AY147" s="24"/>
      <c r="AZ147" s="33"/>
      <c r="BA147" s="26"/>
      <c r="BB147" s="24"/>
      <c r="BC147" s="33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x14ac:dyDescent="0.2">
      <c r="A148" s="24"/>
      <c r="B148" s="33"/>
      <c r="C148" s="33"/>
      <c r="D148" s="33"/>
      <c r="E148" s="24"/>
      <c r="F148" s="33"/>
      <c r="G148" s="26"/>
      <c r="H148" s="24"/>
      <c r="I148" s="33"/>
      <c r="J148" s="26"/>
      <c r="K148" s="26"/>
      <c r="L148" s="26"/>
      <c r="M148" s="33"/>
      <c r="N148" s="33"/>
      <c r="O148" s="24"/>
      <c r="P148" s="33"/>
      <c r="Q148" s="26"/>
      <c r="R148" s="24"/>
      <c r="S148" s="33"/>
      <c r="T148" s="26"/>
      <c r="U148" s="26"/>
      <c r="V148" s="26"/>
      <c r="W148" s="33"/>
      <c r="X148" s="33"/>
      <c r="Y148" s="24"/>
      <c r="Z148" s="33"/>
      <c r="AA148" s="26"/>
      <c r="AB148" s="26"/>
      <c r="AC148" s="26"/>
      <c r="AD148" s="33"/>
      <c r="AE148" s="33"/>
      <c r="AF148" s="26"/>
      <c r="AG148" s="26"/>
      <c r="AH148" s="33"/>
      <c r="AI148" s="33"/>
      <c r="AJ148" s="24"/>
      <c r="AK148" s="33"/>
      <c r="AL148" s="26"/>
      <c r="AM148" s="24"/>
      <c r="AN148" s="33"/>
      <c r="AO148" s="26"/>
      <c r="AP148" s="24"/>
      <c r="AQ148" s="33"/>
      <c r="AR148" s="26"/>
      <c r="AS148" s="24"/>
      <c r="AT148" s="33"/>
      <c r="AU148" s="26"/>
      <c r="AV148" s="24"/>
      <c r="AW148" s="33"/>
      <c r="AX148" s="26"/>
      <c r="AY148" s="24"/>
      <c r="AZ148" s="33"/>
      <c r="BA148" s="26"/>
      <c r="BB148" s="24"/>
      <c r="BC148" s="33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x14ac:dyDescent="0.2">
      <c r="A149" s="24"/>
      <c r="B149" s="33"/>
      <c r="C149" s="33"/>
      <c r="D149" s="33"/>
      <c r="E149" s="24"/>
      <c r="F149" s="33"/>
      <c r="G149" s="26"/>
      <c r="H149" s="24"/>
      <c r="I149" s="33"/>
      <c r="J149" s="26"/>
      <c r="K149" s="26"/>
      <c r="L149" s="26"/>
      <c r="M149" s="33"/>
      <c r="N149" s="33"/>
      <c r="O149" s="24"/>
      <c r="P149" s="33"/>
      <c r="Q149" s="26"/>
      <c r="R149" s="24"/>
      <c r="S149" s="33"/>
      <c r="T149" s="26"/>
      <c r="U149" s="26"/>
      <c r="V149" s="26"/>
      <c r="W149" s="33"/>
      <c r="X149" s="33"/>
      <c r="Y149" s="24"/>
      <c r="Z149" s="33"/>
      <c r="AA149" s="26"/>
      <c r="AB149" s="26"/>
      <c r="AC149" s="26"/>
      <c r="AD149" s="33"/>
      <c r="AE149" s="33"/>
      <c r="AF149" s="26"/>
      <c r="AG149" s="26"/>
      <c r="AH149" s="33"/>
      <c r="AI149" s="33"/>
      <c r="AJ149" s="24"/>
      <c r="AK149" s="33"/>
      <c r="AL149" s="26"/>
      <c r="AM149" s="24"/>
      <c r="AN149" s="33"/>
      <c r="AO149" s="26"/>
      <c r="AP149" s="24"/>
      <c r="AQ149" s="33"/>
      <c r="AR149" s="26"/>
      <c r="AS149" s="24"/>
      <c r="AT149" s="33"/>
      <c r="AU149" s="26"/>
      <c r="AV149" s="24"/>
      <c r="AW149" s="33"/>
      <c r="AX149" s="26"/>
      <c r="AY149" s="24"/>
      <c r="AZ149" s="33"/>
      <c r="BA149" s="26"/>
      <c r="BB149" s="24"/>
      <c r="BC149" s="33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</row>
    <row r="150" spans="1:75" x14ac:dyDescent="0.2">
      <c r="A150" s="24"/>
      <c r="B150" s="33"/>
      <c r="C150" s="33"/>
      <c r="D150" s="33"/>
      <c r="E150" s="24"/>
      <c r="F150" s="33"/>
      <c r="G150" s="26"/>
      <c r="H150" s="24"/>
      <c r="I150" s="33"/>
      <c r="J150" s="26"/>
      <c r="K150" s="26"/>
      <c r="L150" s="26"/>
      <c r="M150" s="33"/>
      <c r="N150" s="33"/>
      <c r="O150" s="24"/>
      <c r="P150" s="33"/>
      <c r="Q150" s="26"/>
      <c r="R150" s="24"/>
      <c r="S150" s="33"/>
      <c r="T150" s="26"/>
      <c r="U150" s="26"/>
      <c r="V150" s="26"/>
      <c r="W150" s="33"/>
      <c r="X150" s="33"/>
      <c r="Y150" s="24"/>
      <c r="Z150" s="33"/>
      <c r="AA150" s="26"/>
      <c r="AB150" s="26"/>
      <c r="AC150" s="26"/>
      <c r="AD150" s="33"/>
      <c r="AE150" s="33"/>
      <c r="AF150" s="26"/>
      <c r="AG150" s="26"/>
      <c r="AH150" s="33"/>
      <c r="AI150" s="33"/>
      <c r="AJ150" s="24"/>
      <c r="AK150" s="33"/>
      <c r="AL150" s="26"/>
      <c r="AM150" s="24"/>
      <c r="AN150" s="33"/>
      <c r="AO150" s="26"/>
      <c r="AP150" s="24"/>
      <c r="AQ150" s="33"/>
      <c r="AR150" s="26"/>
      <c r="AS150" s="24"/>
      <c r="AT150" s="33"/>
      <c r="AU150" s="26"/>
      <c r="AV150" s="24"/>
      <c r="AW150" s="33"/>
      <c r="AX150" s="26"/>
      <c r="AY150" s="24"/>
      <c r="AZ150" s="33"/>
      <c r="BA150" s="26"/>
      <c r="BB150" s="24"/>
      <c r="BC150" s="33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</row>
    <row r="151" spans="1:75" x14ac:dyDescent="0.2">
      <c r="A151" s="24"/>
      <c r="B151" s="33"/>
      <c r="C151" s="33"/>
      <c r="D151" s="33"/>
      <c r="E151" s="24"/>
      <c r="F151" s="33"/>
      <c r="G151" s="26"/>
      <c r="H151" s="24"/>
      <c r="I151" s="33"/>
      <c r="J151" s="26"/>
      <c r="K151" s="26"/>
      <c r="L151" s="26"/>
      <c r="M151" s="33"/>
      <c r="N151" s="33"/>
      <c r="O151" s="24"/>
      <c r="P151" s="33"/>
      <c r="Q151" s="26"/>
      <c r="R151" s="24"/>
      <c r="S151" s="33"/>
      <c r="T151" s="26"/>
      <c r="U151" s="26"/>
      <c r="V151" s="26"/>
      <c r="W151" s="33"/>
      <c r="X151" s="33"/>
      <c r="Y151" s="24"/>
      <c r="Z151" s="33"/>
      <c r="AA151" s="26"/>
      <c r="AB151" s="26"/>
      <c r="AC151" s="26"/>
      <c r="AD151" s="33"/>
      <c r="AE151" s="33"/>
      <c r="AF151" s="26"/>
      <c r="AG151" s="26"/>
      <c r="AH151" s="33"/>
      <c r="AI151" s="33"/>
      <c r="AJ151" s="24"/>
      <c r="AK151" s="33"/>
      <c r="AL151" s="26"/>
      <c r="AM151" s="24"/>
      <c r="AN151" s="33"/>
      <c r="AO151" s="26"/>
      <c r="AP151" s="24"/>
      <c r="AQ151" s="33"/>
      <c r="AR151" s="26"/>
      <c r="AS151" s="24"/>
      <c r="AT151" s="33"/>
      <c r="AU151" s="26"/>
      <c r="AV151" s="24"/>
      <c r="AW151" s="33"/>
      <c r="AX151" s="26"/>
      <c r="AY151" s="24"/>
      <c r="AZ151" s="33"/>
      <c r="BA151" s="26"/>
      <c r="BB151" s="24"/>
      <c r="BC151" s="33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</row>
    <row r="152" spans="1:75" x14ac:dyDescent="0.2">
      <c r="A152" s="24"/>
      <c r="B152" s="33"/>
      <c r="C152" s="33"/>
      <c r="D152" s="33"/>
      <c r="E152" s="24"/>
      <c r="F152" s="33"/>
      <c r="G152" s="26"/>
      <c r="H152" s="24"/>
      <c r="I152" s="33"/>
      <c r="J152" s="26"/>
      <c r="K152" s="26"/>
      <c r="L152" s="26"/>
      <c r="M152" s="33"/>
      <c r="N152" s="33"/>
      <c r="O152" s="24"/>
      <c r="P152" s="33"/>
      <c r="Q152" s="26"/>
      <c r="R152" s="24"/>
      <c r="S152" s="33"/>
      <c r="T152" s="26"/>
      <c r="U152" s="26"/>
      <c r="V152" s="26"/>
      <c r="W152" s="33"/>
      <c r="X152" s="33"/>
      <c r="Y152" s="24"/>
      <c r="Z152" s="33"/>
      <c r="AA152" s="26"/>
      <c r="AB152" s="26"/>
      <c r="AC152" s="26"/>
      <c r="AD152" s="33"/>
      <c r="AE152" s="33"/>
      <c r="AF152" s="26"/>
      <c r="AG152" s="26"/>
      <c r="AH152" s="33"/>
      <c r="AI152" s="33"/>
      <c r="AJ152" s="24"/>
      <c r="AK152" s="33"/>
      <c r="AL152" s="26"/>
      <c r="AM152" s="24"/>
      <c r="AN152" s="33"/>
      <c r="AO152" s="26"/>
      <c r="AP152" s="24"/>
      <c r="AQ152" s="33"/>
      <c r="AR152" s="26"/>
      <c r="AS152" s="24"/>
      <c r="AT152" s="33"/>
      <c r="AU152" s="26"/>
      <c r="AV152" s="24"/>
      <c r="AW152" s="33"/>
      <c r="AX152" s="26"/>
      <c r="AY152" s="24"/>
      <c r="AZ152" s="33"/>
      <c r="BA152" s="26"/>
      <c r="BB152" s="24"/>
      <c r="BC152" s="33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x14ac:dyDescent="0.2">
      <c r="A153" s="24"/>
      <c r="B153" s="33"/>
      <c r="C153" s="33"/>
      <c r="D153" s="33"/>
      <c r="E153" s="24"/>
      <c r="F153" s="33"/>
      <c r="G153" s="26"/>
      <c r="H153" s="24"/>
      <c r="I153" s="33"/>
      <c r="J153" s="26"/>
      <c r="K153" s="26"/>
      <c r="L153" s="26"/>
      <c r="M153" s="33"/>
      <c r="N153" s="33"/>
      <c r="O153" s="24"/>
      <c r="P153" s="33"/>
      <c r="Q153" s="26"/>
      <c r="R153" s="24"/>
      <c r="S153" s="33"/>
      <c r="T153" s="26"/>
      <c r="U153" s="26"/>
      <c r="V153" s="26"/>
      <c r="W153" s="33"/>
      <c r="X153" s="33"/>
      <c r="Y153" s="24"/>
      <c r="Z153" s="33"/>
      <c r="AA153" s="26"/>
      <c r="AB153" s="26"/>
      <c r="AC153" s="26"/>
      <c r="AD153" s="33"/>
      <c r="AE153" s="33"/>
      <c r="AF153" s="26"/>
      <c r="AG153" s="26"/>
      <c r="AH153" s="33"/>
      <c r="AI153" s="33"/>
      <c r="AJ153" s="24"/>
      <c r="AK153" s="33"/>
      <c r="AL153" s="26"/>
      <c r="AM153" s="24"/>
      <c r="AN153" s="33"/>
      <c r="AO153" s="26"/>
      <c r="AP153" s="24"/>
      <c r="AQ153" s="33"/>
      <c r="AR153" s="26"/>
      <c r="AS153" s="24"/>
      <c r="AT153" s="33"/>
      <c r="AU153" s="26"/>
      <c r="AV153" s="24"/>
      <c r="AW153" s="33"/>
      <c r="AX153" s="26"/>
      <c r="AY153" s="24"/>
      <c r="AZ153" s="33"/>
      <c r="BA153" s="26"/>
      <c r="BB153" s="24"/>
      <c r="BC153" s="33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 x14ac:dyDescent="0.2">
      <c r="A154" s="24"/>
      <c r="B154" s="33"/>
      <c r="C154" s="33"/>
      <c r="D154" s="33"/>
      <c r="E154" s="24"/>
      <c r="F154" s="33"/>
      <c r="G154" s="26"/>
      <c r="H154" s="24"/>
      <c r="I154" s="33"/>
      <c r="J154" s="26"/>
      <c r="K154" s="26"/>
      <c r="L154" s="26"/>
      <c r="M154" s="33"/>
      <c r="N154" s="33"/>
      <c r="O154" s="24"/>
      <c r="P154" s="33"/>
      <c r="Q154" s="26"/>
      <c r="R154" s="24"/>
      <c r="S154" s="33"/>
      <c r="T154" s="26"/>
      <c r="U154" s="26"/>
      <c r="V154" s="26"/>
      <c r="W154" s="33"/>
      <c r="X154" s="33"/>
      <c r="Y154" s="24"/>
      <c r="Z154" s="33"/>
      <c r="AA154" s="26"/>
      <c r="AB154" s="26"/>
      <c r="AC154" s="26"/>
      <c r="AD154" s="33"/>
      <c r="AE154" s="33"/>
      <c r="AF154" s="26"/>
      <c r="AG154" s="26"/>
      <c r="AH154" s="33"/>
      <c r="AI154" s="33"/>
      <c r="AJ154" s="24"/>
      <c r="AK154" s="33"/>
      <c r="AL154" s="26"/>
      <c r="AM154" s="24"/>
      <c r="AN154" s="33"/>
      <c r="AO154" s="26"/>
      <c r="AP154" s="24"/>
      <c r="AQ154" s="33"/>
      <c r="AR154" s="26"/>
      <c r="AS154" s="24"/>
      <c r="AT154" s="33"/>
      <c r="AU154" s="26"/>
      <c r="AV154" s="24"/>
      <c r="AW154" s="33"/>
      <c r="AX154" s="26"/>
      <c r="AY154" s="24"/>
      <c r="AZ154" s="33"/>
      <c r="BA154" s="26"/>
      <c r="BB154" s="24"/>
      <c r="BC154" s="33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x14ac:dyDescent="0.2">
      <c r="A155" s="24"/>
      <c r="B155" s="33"/>
      <c r="C155" s="33"/>
      <c r="D155" s="33"/>
      <c r="E155" s="24"/>
      <c r="F155" s="33"/>
      <c r="G155" s="26"/>
      <c r="H155" s="24"/>
      <c r="I155" s="33"/>
      <c r="J155" s="26"/>
      <c r="K155" s="26"/>
      <c r="L155" s="26"/>
      <c r="M155" s="33"/>
      <c r="N155" s="33"/>
      <c r="O155" s="24"/>
      <c r="P155" s="33"/>
      <c r="Q155" s="26"/>
      <c r="R155" s="24"/>
      <c r="S155" s="33"/>
      <c r="T155" s="26"/>
      <c r="U155" s="26"/>
      <c r="V155" s="26"/>
      <c r="W155" s="33"/>
      <c r="X155" s="33"/>
      <c r="Y155" s="24"/>
      <c r="Z155" s="33"/>
      <c r="AA155" s="26"/>
      <c r="AB155" s="26"/>
      <c r="AC155" s="26"/>
      <c r="AD155" s="33"/>
      <c r="AE155" s="33"/>
      <c r="AF155" s="26"/>
      <c r="AG155" s="26"/>
      <c r="AH155" s="33"/>
      <c r="AI155" s="33"/>
      <c r="AJ155" s="24"/>
      <c r="AK155" s="33"/>
      <c r="AL155" s="26"/>
      <c r="AM155" s="24"/>
      <c r="AN155" s="33"/>
      <c r="AO155" s="26"/>
      <c r="AP155" s="24"/>
      <c r="AQ155" s="33"/>
      <c r="AR155" s="26"/>
      <c r="AS155" s="24"/>
      <c r="AT155" s="33"/>
      <c r="AU155" s="26"/>
      <c r="AV155" s="24"/>
      <c r="AW155" s="33"/>
      <c r="AX155" s="26"/>
      <c r="AY155" s="24"/>
      <c r="AZ155" s="33"/>
      <c r="BA155" s="26"/>
      <c r="BB155" s="24"/>
      <c r="BC155" s="33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75" x14ac:dyDescent="0.2">
      <c r="A156" s="24"/>
      <c r="B156" s="33"/>
      <c r="C156" s="33"/>
      <c r="D156" s="33"/>
      <c r="E156" s="24"/>
      <c r="F156" s="33"/>
      <c r="G156" s="26"/>
      <c r="H156" s="24"/>
      <c r="I156" s="33"/>
      <c r="J156" s="26"/>
      <c r="K156" s="26"/>
      <c r="L156" s="26"/>
      <c r="M156" s="33"/>
      <c r="N156" s="33"/>
      <c r="O156" s="24"/>
      <c r="P156" s="33"/>
      <c r="Q156" s="26"/>
      <c r="R156" s="24"/>
      <c r="S156" s="33"/>
      <c r="T156" s="26"/>
      <c r="U156" s="26"/>
      <c r="V156" s="26"/>
      <c r="W156" s="33"/>
      <c r="X156" s="33"/>
      <c r="Y156" s="24"/>
      <c r="Z156" s="33"/>
      <c r="AA156" s="26"/>
      <c r="AB156" s="26"/>
      <c r="AC156" s="26"/>
      <c r="AD156" s="33"/>
      <c r="AE156" s="33"/>
      <c r="AF156" s="26"/>
      <c r="AG156" s="26"/>
      <c r="AH156" s="33"/>
      <c r="AI156" s="33"/>
      <c r="AJ156" s="24"/>
      <c r="AK156" s="33"/>
      <c r="AL156" s="26"/>
      <c r="AM156" s="24"/>
      <c r="AN156" s="33"/>
      <c r="AO156" s="26"/>
      <c r="AP156" s="24"/>
      <c r="AQ156" s="33"/>
      <c r="AR156" s="26"/>
      <c r="AS156" s="24"/>
      <c r="AT156" s="33"/>
      <c r="AU156" s="26"/>
      <c r="AV156" s="24"/>
      <c r="AW156" s="33"/>
      <c r="AX156" s="26"/>
      <c r="AY156" s="24"/>
      <c r="AZ156" s="33"/>
      <c r="BA156" s="26"/>
      <c r="BB156" s="24"/>
      <c r="BC156" s="33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</row>
    <row r="157" spans="1:75" x14ac:dyDescent="0.2">
      <c r="A157" s="24"/>
      <c r="B157" s="33"/>
      <c r="C157" s="33"/>
      <c r="D157" s="33"/>
      <c r="E157" s="24"/>
      <c r="F157" s="33"/>
      <c r="G157" s="26"/>
      <c r="H157" s="24"/>
      <c r="I157" s="33"/>
      <c r="J157" s="26"/>
      <c r="K157" s="26"/>
      <c r="L157" s="26"/>
      <c r="M157" s="33"/>
      <c r="N157" s="33"/>
      <c r="O157" s="24"/>
      <c r="P157" s="33"/>
      <c r="Q157" s="26"/>
      <c r="R157" s="24"/>
      <c r="S157" s="33"/>
      <c r="T157" s="26"/>
      <c r="U157" s="26"/>
      <c r="V157" s="26"/>
      <c r="W157" s="33"/>
      <c r="X157" s="33"/>
      <c r="Y157" s="24"/>
      <c r="Z157" s="33"/>
      <c r="AA157" s="26"/>
      <c r="AB157" s="26"/>
      <c r="AC157" s="26"/>
      <c r="AD157" s="33"/>
      <c r="AE157" s="33"/>
      <c r="AF157" s="26"/>
      <c r="AG157" s="26"/>
      <c r="AH157" s="33"/>
      <c r="AI157" s="33"/>
      <c r="AJ157" s="24"/>
      <c r="AK157" s="33"/>
      <c r="AL157" s="26"/>
      <c r="AM157" s="24"/>
      <c r="AN157" s="33"/>
      <c r="AO157" s="26"/>
      <c r="AP157" s="24"/>
      <c r="AQ157" s="33"/>
      <c r="AR157" s="26"/>
      <c r="AS157" s="24"/>
      <c r="AT157" s="33"/>
      <c r="AU157" s="26"/>
      <c r="AV157" s="24"/>
      <c r="AW157" s="33"/>
      <c r="AX157" s="26"/>
      <c r="AY157" s="24"/>
      <c r="AZ157" s="33"/>
      <c r="BA157" s="26"/>
      <c r="BB157" s="24"/>
      <c r="BC157" s="33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</row>
    <row r="158" spans="1:75" x14ac:dyDescent="0.2">
      <c r="A158" s="24"/>
      <c r="B158" s="33"/>
      <c r="C158" s="33"/>
      <c r="D158" s="33"/>
      <c r="E158" s="24"/>
      <c r="F158" s="33"/>
      <c r="G158" s="26"/>
      <c r="H158" s="24"/>
      <c r="I158" s="33"/>
      <c r="J158" s="26"/>
      <c r="K158" s="26"/>
      <c r="L158" s="26"/>
      <c r="M158" s="33"/>
      <c r="N158" s="33"/>
      <c r="O158" s="24"/>
      <c r="P158" s="33"/>
      <c r="Q158" s="26"/>
      <c r="R158" s="24"/>
      <c r="S158" s="33"/>
      <c r="T158" s="26"/>
      <c r="U158" s="26"/>
      <c r="V158" s="26"/>
      <c r="W158" s="33"/>
      <c r="X158" s="33"/>
      <c r="Y158" s="24"/>
      <c r="Z158" s="33"/>
      <c r="AA158" s="26"/>
      <c r="AB158" s="26"/>
      <c r="AC158" s="26"/>
      <c r="AD158" s="33"/>
      <c r="AE158" s="33"/>
      <c r="AF158" s="26"/>
      <c r="AG158" s="26"/>
      <c r="AH158" s="33"/>
      <c r="AI158" s="33"/>
      <c r="AJ158" s="24"/>
      <c r="AK158" s="33"/>
      <c r="AL158" s="26"/>
      <c r="AM158" s="24"/>
      <c r="AN158" s="33"/>
      <c r="AO158" s="26"/>
      <c r="AP158" s="24"/>
      <c r="AQ158" s="33"/>
      <c r="AR158" s="26"/>
      <c r="AS158" s="24"/>
      <c r="AT158" s="33"/>
      <c r="AU158" s="26"/>
      <c r="AV158" s="24"/>
      <c r="AW158" s="33"/>
      <c r="AX158" s="26"/>
      <c r="AY158" s="24"/>
      <c r="AZ158" s="33"/>
      <c r="BA158" s="26"/>
      <c r="BB158" s="24"/>
      <c r="BC158" s="33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</row>
    <row r="159" spans="1:75" x14ac:dyDescent="0.2">
      <c r="A159" s="24"/>
      <c r="B159" s="33"/>
      <c r="C159" s="33"/>
      <c r="D159" s="33"/>
      <c r="E159" s="24"/>
      <c r="F159" s="33"/>
      <c r="G159" s="26"/>
      <c r="H159" s="24"/>
      <c r="I159" s="33"/>
      <c r="J159" s="26"/>
      <c r="K159" s="26"/>
      <c r="L159" s="26"/>
      <c r="M159" s="33"/>
      <c r="N159" s="33"/>
      <c r="O159" s="24"/>
      <c r="P159" s="33"/>
      <c r="Q159" s="26"/>
      <c r="R159" s="24"/>
      <c r="S159" s="33"/>
      <c r="T159" s="26"/>
      <c r="U159" s="26"/>
      <c r="V159" s="26"/>
      <c r="W159" s="33"/>
      <c r="X159" s="33"/>
      <c r="Y159" s="24"/>
      <c r="Z159" s="33"/>
      <c r="AA159" s="26"/>
      <c r="AB159" s="26"/>
      <c r="AC159" s="26"/>
      <c r="AD159" s="33"/>
      <c r="AE159" s="33"/>
      <c r="AF159" s="26"/>
      <c r="AG159" s="26"/>
      <c r="AH159" s="33"/>
      <c r="AI159" s="33"/>
      <c r="AJ159" s="24"/>
      <c r="AK159" s="33"/>
      <c r="AL159" s="26"/>
      <c r="AM159" s="24"/>
      <c r="AN159" s="33"/>
      <c r="AO159" s="26"/>
      <c r="AP159" s="24"/>
      <c r="AQ159" s="33"/>
      <c r="AR159" s="26"/>
      <c r="AS159" s="24"/>
      <c r="AT159" s="33"/>
      <c r="AU159" s="26"/>
      <c r="AV159" s="24"/>
      <c r="AW159" s="33"/>
      <c r="AX159" s="26"/>
      <c r="AY159" s="24"/>
      <c r="AZ159" s="33"/>
      <c r="BA159" s="26"/>
      <c r="BB159" s="24"/>
      <c r="BC159" s="33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1:75" x14ac:dyDescent="0.2">
      <c r="A160" s="24"/>
      <c r="B160" s="33"/>
      <c r="C160" s="33"/>
      <c r="D160" s="33"/>
      <c r="E160" s="24"/>
      <c r="F160" s="33"/>
      <c r="G160" s="26"/>
      <c r="H160" s="24"/>
      <c r="I160" s="33"/>
      <c r="J160" s="26"/>
      <c r="K160" s="26"/>
      <c r="L160" s="26"/>
      <c r="M160" s="33"/>
      <c r="N160" s="33"/>
      <c r="O160" s="24"/>
      <c r="P160" s="33"/>
      <c r="Q160" s="26"/>
      <c r="R160" s="24"/>
      <c r="S160" s="33"/>
      <c r="T160" s="26"/>
      <c r="U160" s="26"/>
      <c r="V160" s="26"/>
      <c r="W160" s="33"/>
      <c r="X160" s="33"/>
      <c r="Y160" s="24"/>
      <c r="Z160" s="33"/>
      <c r="AA160" s="26"/>
      <c r="AB160" s="26"/>
      <c r="AC160" s="26"/>
      <c r="AD160" s="33"/>
      <c r="AE160" s="33"/>
      <c r="AF160" s="26"/>
      <c r="AG160" s="26"/>
      <c r="AH160" s="33"/>
      <c r="AI160" s="33"/>
      <c r="AJ160" s="24"/>
      <c r="AK160" s="33"/>
      <c r="AL160" s="26"/>
      <c r="AM160" s="24"/>
      <c r="AN160" s="33"/>
      <c r="AO160" s="26"/>
      <c r="AP160" s="24"/>
      <c r="AQ160" s="33"/>
      <c r="AR160" s="26"/>
      <c r="AS160" s="24"/>
      <c r="AT160" s="33"/>
      <c r="AU160" s="26"/>
      <c r="AV160" s="24"/>
      <c r="AW160" s="33"/>
      <c r="AX160" s="26"/>
      <c r="AY160" s="24"/>
      <c r="AZ160" s="33"/>
      <c r="BA160" s="26"/>
      <c r="BB160" s="24"/>
      <c r="BC160" s="33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1:75" x14ac:dyDescent="0.2">
      <c r="A161" s="24"/>
      <c r="B161" s="33"/>
      <c r="C161" s="33"/>
      <c r="D161" s="33"/>
      <c r="E161" s="24"/>
      <c r="F161" s="33"/>
      <c r="G161" s="26"/>
      <c r="H161" s="24"/>
      <c r="I161" s="33"/>
      <c r="J161" s="26"/>
      <c r="K161" s="26"/>
      <c r="L161" s="26"/>
      <c r="M161" s="33"/>
      <c r="N161" s="33"/>
      <c r="O161" s="24"/>
      <c r="P161" s="33"/>
      <c r="Q161" s="26"/>
      <c r="R161" s="24"/>
      <c r="S161" s="33"/>
      <c r="T161" s="26"/>
      <c r="U161" s="26"/>
      <c r="V161" s="26"/>
      <c r="W161" s="33"/>
      <c r="X161" s="33"/>
      <c r="Y161" s="24"/>
      <c r="Z161" s="33"/>
      <c r="AA161" s="26"/>
      <c r="AB161" s="26"/>
      <c r="AC161" s="26"/>
      <c r="AD161" s="33"/>
      <c r="AE161" s="33"/>
      <c r="AF161" s="26"/>
      <c r="AG161" s="26"/>
      <c r="AH161" s="33"/>
      <c r="AI161" s="33"/>
      <c r="AJ161" s="24"/>
      <c r="AK161" s="33"/>
      <c r="AL161" s="26"/>
      <c r="AM161" s="24"/>
      <c r="AN161" s="33"/>
      <c r="AO161" s="26"/>
      <c r="AP161" s="24"/>
      <c r="AQ161" s="33"/>
      <c r="AR161" s="26"/>
      <c r="AS161" s="24"/>
      <c r="AT161" s="33"/>
      <c r="AU161" s="26"/>
      <c r="AV161" s="24"/>
      <c r="AW161" s="33"/>
      <c r="AX161" s="26"/>
      <c r="AY161" s="24"/>
      <c r="AZ161" s="33"/>
      <c r="BA161" s="26"/>
      <c r="BB161" s="24"/>
      <c r="BC161" s="33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1:75" x14ac:dyDescent="0.2">
      <c r="A162" s="24"/>
      <c r="B162" s="33"/>
      <c r="C162" s="33"/>
      <c r="D162" s="33"/>
      <c r="E162" s="24"/>
      <c r="F162" s="33"/>
      <c r="G162" s="26"/>
      <c r="H162" s="24"/>
      <c r="I162" s="33"/>
      <c r="J162" s="26"/>
      <c r="K162" s="26"/>
      <c r="L162" s="26"/>
      <c r="M162" s="33"/>
      <c r="N162" s="33"/>
      <c r="O162" s="24"/>
      <c r="P162" s="33"/>
      <c r="Q162" s="26"/>
      <c r="R162" s="24"/>
      <c r="S162" s="33"/>
      <c r="T162" s="26"/>
      <c r="U162" s="26"/>
      <c r="V162" s="26"/>
      <c r="W162" s="33"/>
      <c r="X162" s="33"/>
      <c r="Y162" s="24"/>
      <c r="Z162" s="33"/>
      <c r="AA162" s="26"/>
      <c r="AB162" s="26"/>
      <c r="AC162" s="26"/>
      <c r="AD162" s="33"/>
      <c r="AE162" s="33"/>
      <c r="AF162" s="26"/>
      <c r="AG162" s="26"/>
      <c r="AH162" s="33"/>
      <c r="AI162" s="33"/>
      <c r="AJ162" s="24"/>
      <c r="AK162" s="33"/>
      <c r="AL162" s="26"/>
      <c r="AM162" s="24"/>
      <c r="AN162" s="33"/>
      <c r="AO162" s="26"/>
      <c r="AP162" s="24"/>
      <c r="AQ162" s="33"/>
      <c r="AR162" s="26"/>
      <c r="AS162" s="24"/>
      <c r="AT162" s="33"/>
      <c r="AU162" s="26"/>
      <c r="AV162" s="24"/>
      <c r="AW162" s="33"/>
      <c r="AX162" s="26"/>
      <c r="AY162" s="24"/>
      <c r="AZ162" s="33"/>
      <c r="BA162" s="26"/>
      <c r="BB162" s="24"/>
      <c r="BC162" s="33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</row>
    <row r="163" spans="1:75" x14ac:dyDescent="0.2">
      <c r="A163" s="24"/>
      <c r="B163" s="33"/>
      <c r="C163" s="33"/>
      <c r="D163" s="33"/>
      <c r="E163" s="24"/>
      <c r="F163" s="33"/>
      <c r="G163" s="26"/>
      <c r="H163" s="24"/>
      <c r="I163" s="33"/>
      <c r="J163" s="26"/>
      <c r="K163" s="26"/>
      <c r="L163" s="26"/>
      <c r="M163" s="33"/>
      <c r="N163" s="33"/>
      <c r="O163" s="24"/>
      <c r="P163" s="33"/>
      <c r="Q163" s="26"/>
      <c r="R163" s="24"/>
      <c r="S163" s="33"/>
      <c r="T163" s="26"/>
      <c r="U163" s="26"/>
      <c r="V163" s="26"/>
      <c r="W163" s="33"/>
      <c r="X163" s="33"/>
      <c r="Y163" s="24"/>
      <c r="Z163" s="33"/>
      <c r="AA163" s="26"/>
      <c r="AB163" s="26"/>
      <c r="AC163" s="26"/>
      <c r="AD163" s="33"/>
      <c r="AE163" s="33"/>
      <c r="AF163" s="26"/>
      <c r="AG163" s="26"/>
      <c r="AH163" s="33"/>
      <c r="AI163" s="33"/>
      <c r="AJ163" s="24"/>
      <c r="AK163" s="33"/>
      <c r="AL163" s="26"/>
      <c r="AM163" s="24"/>
      <c r="AN163" s="33"/>
      <c r="AO163" s="26"/>
      <c r="AP163" s="24"/>
      <c r="AQ163" s="33"/>
      <c r="AR163" s="26"/>
      <c r="AS163" s="24"/>
      <c r="AT163" s="33"/>
      <c r="AU163" s="26"/>
      <c r="AV163" s="24"/>
      <c r="AW163" s="33"/>
      <c r="AX163" s="26"/>
      <c r="AY163" s="24"/>
      <c r="AZ163" s="33"/>
      <c r="BA163" s="26"/>
      <c r="BB163" s="24"/>
      <c r="BC163" s="33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</row>
    <row r="164" spans="1:75" x14ac:dyDescent="0.2">
      <c r="A164" s="24"/>
      <c r="B164" s="33"/>
      <c r="C164" s="33"/>
      <c r="D164" s="33"/>
      <c r="E164" s="24"/>
      <c r="F164" s="33"/>
      <c r="G164" s="26"/>
      <c r="H164" s="24"/>
      <c r="I164" s="33"/>
      <c r="J164" s="26"/>
      <c r="K164" s="26"/>
      <c r="L164" s="26"/>
      <c r="M164" s="33"/>
      <c r="N164" s="33"/>
      <c r="O164" s="24"/>
      <c r="P164" s="33"/>
      <c r="Q164" s="26"/>
      <c r="R164" s="24"/>
      <c r="S164" s="33"/>
      <c r="T164" s="26"/>
      <c r="U164" s="26"/>
      <c r="V164" s="26"/>
      <c r="W164" s="33"/>
      <c r="X164" s="33"/>
      <c r="Y164" s="24"/>
      <c r="Z164" s="33"/>
      <c r="AA164" s="26"/>
      <c r="AB164" s="26"/>
      <c r="AC164" s="26"/>
      <c r="AD164" s="33"/>
      <c r="AE164" s="33"/>
      <c r="AF164" s="26"/>
      <c r="AG164" s="26"/>
      <c r="AH164" s="33"/>
      <c r="AI164" s="33"/>
      <c r="AJ164" s="24"/>
      <c r="AK164" s="33"/>
      <c r="AL164" s="26"/>
      <c r="AM164" s="24"/>
      <c r="AN164" s="33"/>
      <c r="AO164" s="26"/>
      <c r="AP164" s="24"/>
      <c r="AQ164" s="33"/>
      <c r="AR164" s="26"/>
      <c r="AS164" s="24"/>
      <c r="AT164" s="33"/>
      <c r="AU164" s="26"/>
      <c r="AV164" s="24"/>
      <c r="AW164" s="33"/>
      <c r="AX164" s="26"/>
      <c r="AY164" s="24"/>
      <c r="AZ164" s="33"/>
      <c r="BA164" s="26"/>
      <c r="BB164" s="24"/>
      <c r="BC164" s="33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</row>
    <row r="165" spans="1:75" x14ac:dyDescent="0.2">
      <c r="A165" s="24"/>
      <c r="B165" s="33"/>
      <c r="C165" s="33"/>
      <c r="D165" s="33"/>
      <c r="E165" s="24"/>
      <c r="F165" s="33"/>
      <c r="G165" s="26"/>
      <c r="H165" s="24"/>
      <c r="I165" s="33"/>
      <c r="J165" s="26"/>
      <c r="K165" s="26"/>
      <c r="L165" s="26"/>
      <c r="M165" s="33"/>
      <c r="N165" s="33"/>
      <c r="O165" s="24"/>
      <c r="P165" s="33"/>
      <c r="Q165" s="26"/>
      <c r="R165" s="24"/>
      <c r="S165" s="33"/>
      <c r="T165" s="26"/>
      <c r="U165" s="26"/>
      <c r="V165" s="26"/>
      <c r="W165" s="33"/>
      <c r="X165" s="33"/>
      <c r="Y165" s="24"/>
      <c r="Z165" s="33"/>
      <c r="AA165" s="26"/>
      <c r="AB165" s="26"/>
      <c r="AC165" s="26"/>
      <c r="AD165" s="33"/>
      <c r="AE165" s="33"/>
      <c r="AF165" s="26"/>
      <c r="AG165" s="26"/>
      <c r="AH165" s="33"/>
      <c r="AI165" s="33"/>
      <c r="AJ165" s="24"/>
      <c r="AK165" s="33"/>
      <c r="AL165" s="26"/>
      <c r="AM165" s="24"/>
      <c r="AN165" s="33"/>
      <c r="AO165" s="26"/>
      <c r="AP165" s="24"/>
      <c r="AQ165" s="33"/>
      <c r="AR165" s="26"/>
      <c r="AS165" s="24"/>
      <c r="AT165" s="33"/>
      <c r="AU165" s="26"/>
      <c r="AV165" s="24"/>
      <c r="AW165" s="33"/>
      <c r="AX165" s="26"/>
      <c r="AY165" s="24"/>
      <c r="AZ165" s="33"/>
      <c r="BA165" s="26"/>
      <c r="BB165" s="24"/>
      <c r="BC165" s="33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1:75" x14ac:dyDescent="0.2">
      <c r="A166" s="24"/>
      <c r="B166" s="33"/>
      <c r="C166" s="33"/>
      <c r="D166" s="33"/>
      <c r="E166" s="24"/>
      <c r="F166" s="33"/>
      <c r="G166" s="26"/>
      <c r="H166" s="24"/>
      <c r="I166" s="33"/>
      <c r="J166" s="26"/>
      <c r="K166" s="26"/>
      <c r="L166" s="26"/>
      <c r="M166" s="33"/>
      <c r="N166" s="33"/>
      <c r="O166" s="24"/>
      <c r="P166" s="33"/>
      <c r="Q166" s="26"/>
      <c r="R166" s="24"/>
      <c r="S166" s="33"/>
      <c r="T166" s="26"/>
      <c r="U166" s="26"/>
      <c r="V166" s="26"/>
      <c r="W166" s="33"/>
      <c r="X166" s="33"/>
      <c r="Y166" s="24"/>
      <c r="Z166" s="33"/>
      <c r="AA166" s="26"/>
      <c r="AB166" s="26"/>
      <c r="AC166" s="26"/>
      <c r="AD166" s="33"/>
      <c r="AE166" s="33"/>
      <c r="AF166" s="26"/>
      <c r="AG166" s="26"/>
      <c r="AH166" s="33"/>
      <c r="AI166" s="33"/>
      <c r="AJ166" s="24"/>
      <c r="AK166" s="33"/>
      <c r="AL166" s="26"/>
      <c r="AM166" s="24"/>
      <c r="AN166" s="33"/>
      <c r="AO166" s="26"/>
      <c r="AP166" s="24"/>
      <c r="AQ166" s="33"/>
      <c r="AR166" s="26"/>
      <c r="AS166" s="24"/>
      <c r="AT166" s="33"/>
      <c r="AU166" s="26"/>
      <c r="AV166" s="24"/>
      <c r="AW166" s="33"/>
      <c r="AX166" s="26"/>
      <c r="AY166" s="24"/>
      <c r="AZ166" s="33"/>
      <c r="BA166" s="26"/>
      <c r="BB166" s="24"/>
      <c r="BC166" s="33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1:75" x14ac:dyDescent="0.2">
      <c r="A167" s="24"/>
      <c r="B167" s="33"/>
      <c r="C167" s="33"/>
      <c r="D167" s="33"/>
      <c r="E167" s="24"/>
      <c r="F167" s="33"/>
      <c r="G167" s="26"/>
      <c r="H167" s="24"/>
      <c r="I167" s="33"/>
      <c r="J167" s="26"/>
      <c r="K167" s="26"/>
      <c r="L167" s="26"/>
      <c r="M167" s="33"/>
      <c r="N167" s="33"/>
      <c r="O167" s="24"/>
      <c r="P167" s="33"/>
      <c r="Q167" s="26"/>
      <c r="R167" s="24"/>
      <c r="S167" s="33"/>
      <c r="T167" s="26"/>
      <c r="U167" s="26"/>
      <c r="V167" s="26"/>
      <c r="W167" s="33"/>
      <c r="X167" s="33"/>
      <c r="Y167" s="24"/>
      <c r="Z167" s="33"/>
      <c r="AA167" s="26"/>
      <c r="AB167" s="26"/>
      <c r="AC167" s="26"/>
      <c r="AD167" s="33"/>
      <c r="AE167" s="33"/>
      <c r="AF167" s="26"/>
      <c r="AG167" s="26"/>
      <c r="AH167" s="33"/>
      <c r="AI167" s="33"/>
      <c r="AJ167" s="24"/>
      <c r="AK167" s="33"/>
      <c r="AL167" s="26"/>
      <c r="AM167" s="24"/>
      <c r="AN167" s="33"/>
      <c r="AO167" s="26"/>
      <c r="AP167" s="24"/>
      <c r="AQ167" s="33"/>
      <c r="AR167" s="26"/>
      <c r="AS167" s="24"/>
      <c r="AT167" s="33"/>
      <c r="AU167" s="26"/>
      <c r="AV167" s="24"/>
      <c r="AW167" s="33"/>
      <c r="AX167" s="26"/>
      <c r="AY167" s="24"/>
      <c r="AZ167" s="33"/>
      <c r="BA167" s="26"/>
      <c r="BB167" s="24"/>
      <c r="BC167" s="33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1:75" x14ac:dyDescent="0.2">
      <c r="A168" s="24"/>
      <c r="B168" s="33"/>
      <c r="C168" s="33"/>
      <c r="D168" s="33"/>
      <c r="E168" s="24"/>
      <c r="F168" s="33"/>
      <c r="G168" s="26"/>
      <c r="H168" s="24"/>
      <c r="I168" s="33"/>
      <c r="J168" s="26"/>
      <c r="K168" s="26"/>
      <c r="L168" s="26"/>
      <c r="M168" s="33"/>
      <c r="N168" s="33"/>
      <c r="O168" s="24"/>
      <c r="P168" s="33"/>
      <c r="Q168" s="26"/>
      <c r="R168" s="24"/>
      <c r="S168" s="33"/>
      <c r="T168" s="26"/>
      <c r="U168" s="26"/>
      <c r="V168" s="26"/>
      <c r="W168" s="33"/>
      <c r="X168" s="33"/>
      <c r="Y168" s="24"/>
      <c r="Z168" s="33"/>
      <c r="AA168" s="26"/>
      <c r="AB168" s="26"/>
      <c r="AC168" s="26"/>
      <c r="AD168" s="33"/>
      <c r="AE168" s="33"/>
      <c r="AF168" s="26"/>
      <c r="AG168" s="26"/>
      <c r="AH168" s="33"/>
      <c r="AI168" s="33"/>
      <c r="AJ168" s="24"/>
      <c r="AK168" s="33"/>
      <c r="AL168" s="26"/>
      <c r="AM168" s="24"/>
      <c r="AN168" s="33"/>
      <c r="AO168" s="26"/>
      <c r="AP168" s="24"/>
      <c r="AQ168" s="33"/>
      <c r="AR168" s="26"/>
      <c r="AS168" s="24"/>
      <c r="AT168" s="33"/>
      <c r="AU168" s="26"/>
      <c r="AV168" s="24"/>
      <c r="AW168" s="33"/>
      <c r="AX168" s="26"/>
      <c r="AY168" s="24"/>
      <c r="AZ168" s="33"/>
      <c r="BA168" s="26"/>
      <c r="BB168" s="24"/>
      <c r="BC168" s="33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1:75" x14ac:dyDescent="0.2">
      <c r="A169" s="24"/>
      <c r="B169" s="33"/>
      <c r="C169" s="33"/>
      <c r="D169" s="33"/>
      <c r="E169" s="24"/>
      <c r="F169" s="33"/>
      <c r="G169" s="26"/>
      <c r="H169" s="24"/>
      <c r="I169" s="33"/>
      <c r="J169" s="26"/>
      <c r="K169" s="26"/>
      <c r="L169" s="26"/>
      <c r="M169" s="33"/>
      <c r="N169" s="33"/>
      <c r="O169" s="24"/>
      <c r="P169" s="33"/>
      <c r="Q169" s="26"/>
      <c r="R169" s="24"/>
      <c r="S169" s="33"/>
      <c r="T169" s="26"/>
      <c r="U169" s="26"/>
      <c r="V169" s="26"/>
      <c r="W169" s="33"/>
      <c r="X169" s="33"/>
      <c r="Y169" s="24"/>
      <c r="Z169" s="33"/>
      <c r="AA169" s="26"/>
      <c r="AB169" s="26"/>
      <c r="AC169" s="26"/>
      <c r="AD169" s="33"/>
      <c r="AE169" s="33"/>
      <c r="AF169" s="26"/>
      <c r="AG169" s="26"/>
      <c r="AH169" s="33"/>
      <c r="AI169" s="33"/>
      <c r="AJ169" s="24"/>
      <c r="AK169" s="33"/>
      <c r="AL169" s="26"/>
      <c r="AM169" s="24"/>
      <c r="AN169" s="33"/>
      <c r="AO169" s="26"/>
      <c r="AP169" s="24"/>
      <c r="AQ169" s="33"/>
      <c r="AR169" s="26"/>
      <c r="AS169" s="24"/>
      <c r="AT169" s="33"/>
      <c r="AU169" s="26"/>
      <c r="AV169" s="24"/>
      <c r="AW169" s="33"/>
      <c r="AX169" s="26"/>
      <c r="AY169" s="24"/>
      <c r="AZ169" s="33"/>
      <c r="BA169" s="26"/>
      <c r="BB169" s="24"/>
      <c r="BC169" s="33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</row>
    <row r="170" spans="1:75" x14ac:dyDescent="0.2">
      <c r="A170" s="24"/>
      <c r="B170" s="33"/>
      <c r="C170" s="33"/>
      <c r="D170" s="33"/>
      <c r="E170" s="24"/>
      <c r="F170" s="33"/>
      <c r="G170" s="26"/>
      <c r="H170" s="24"/>
      <c r="I170" s="33"/>
      <c r="J170" s="26"/>
      <c r="K170" s="26"/>
      <c r="L170" s="26"/>
      <c r="M170" s="33"/>
      <c r="N170" s="33"/>
      <c r="O170" s="24"/>
      <c r="P170" s="33"/>
      <c r="Q170" s="26"/>
      <c r="R170" s="24"/>
      <c r="S170" s="33"/>
      <c r="T170" s="26"/>
      <c r="U170" s="26"/>
      <c r="V170" s="26"/>
      <c r="W170" s="33"/>
      <c r="X170" s="33"/>
      <c r="Y170" s="24"/>
      <c r="Z170" s="33"/>
      <c r="AA170" s="26"/>
      <c r="AB170" s="26"/>
      <c r="AC170" s="26"/>
      <c r="AD170" s="33"/>
      <c r="AE170" s="33"/>
      <c r="AF170" s="26"/>
      <c r="AG170" s="26"/>
      <c r="AH170" s="33"/>
      <c r="AI170" s="33"/>
      <c r="AJ170" s="24"/>
      <c r="AK170" s="33"/>
      <c r="AL170" s="26"/>
      <c r="AM170" s="24"/>
      <c r="AN170" s="33"/>
      <c r="AO170" s="26"/>
      <c r="AP170" s="24"/>
      <c r="AQ170" s="33"/>
      <c r="AR170" s="26"/>
      <c r="AS170" s="24"/>
      <c r="AT170" s="33"/>
      <c r="AU170" s="26"/>
      <c r="AV170" s="24"/>
      <c r="AW170" s="33"/>
      <c r="AX170" s="26"/>
      <c r="AY170" s="24"/>
      <c r="AZ170" s="33"/>
      <c r="BA170" s="26"/>
      <c r="BB170" s="24"/>
      <c r="BC170" s="33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 x14ac:dyDescent="0.2">
      <c r="A171" s="24"/>
      <c r="B171" s="33"/>
      <c r="C171" s="33"/>
      <c r="D171" s="33"/>
      <c r="E171" s="24"/>
      <c r="F171" s="33"/>
      <c r="G171" s="26"/>
      <c r="H171" s="24"/>
      <c r="I171" s="33"/>
      <c r="J171" s="26"/>
      <c r="K171" s="26"/>
      <c r="L171" s="26"/>
      <c r="M171" s="33"/>
      <c r="N171" s="33"/>
      <c r="O171" s="24"/>
      <c r="P171" s="33"/>
      <c r="Q171" s="26"/>
      <c r="R171" s="24"/>
      <c r="S171" s="33"/>
      <c r="T171" s="26"/>
      <c r="U171" s="26"/>
      <c r="V171" s="26"/>
      <c r="W171" s="33"/>
      <c r="X171" s="33"/>
      <c r="Y171" s="24"/>
      <c r="Z171" s="33"/>
      <c r="AA171" s="26"/>
      <c r="AB171" s="26"/>
      <c r="AC171" s="26"/>
      <c r="AD171" s="33"/>
      <c r="AE171" s="33"/>
      <c r="AF171" s="26"/>
      <c r="AG171" s="26"/>
      <c r="AH171" s="33"/>
      <c r="AI171" s="33"/>
      <c r="AJ171" s="24"/>
      <c r="AK171" s="33"/>
      <c r="AL171" s="26"/>
      <c r="AM171" s="24"/>
      <c r="AN171" s="33"/>
      <c r="AO171" s="26"/>
      <c r="AP171" s="24"/>
      <c r="AQ171" s="33"/>
      <c r="AR171" s="26"/>
      <c r="AS171" s="24"/>
      <c r="AT171" s="33"/>
      <c r="AU171" s="26"/>
      <c r="AV171" s="24"/>
      <c r="AW171" s="33"/>
      <c r="AX171" s="26"/>
      <c r="AY171" s="24"/>
      <c r="AZ171" s="33"/>
      <c r="BA171" s="26"/>
      <c r="BB171" s="24"/>
      <c r="BC171" s="33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</row>
    <row r="172" spans="1:75" x14ac:dyDescent="0.2">
      <c r="A172" s="24"/>
      <c r="B172" s="33"/>
      <c r="C172" s="33"/>
      <c r="D172" s="33"/>
      <c r="E172" s="24"/>
      <c r="F172" s="33"/>
      <c r="G172" s="26"/>
      <c r="H172" s="24"/>
      <c r="I172" s="33"/>
      <c r="J172" s="26"/>
      <c r="K172" s="26"/>
      <c r="L172" s="26"/>
      <c r="M172" s="33"/>
      <c r="N172" s="33"/>
      <c r="O172" s="24"/>
      <c r="P172" s="33"/>
      <c r="Q172" s="26"/>
      <c r="R172" s="24"/>
      <c r="S172" s="33"/>
      <c r="T172" s="26"/>
      <c r="U172" s="26"/>
      <c r="V172" s="26"/>
      <c r="W172" s="33"/>
      <c r="X172" s="33"/>
      <c r="Y172" s="24"/>
      <c r="Z172" s="33"/>
      <c r="AA172" s="26"/>
      <c r="AB172" s="26"/>
      <c r="AC172" s="26"/>
      <c r="AD172" s="33"/>
      <c r="AE172" s="33"/>
      <c r="AF172" s="26"/>
      <c r="AG172" s="26"/>
      <c r="AH172" s="33"/>
      <c r="AI172" s="33"/>
      <c r="AJ172" s="24"/>
      <c r="AK172" s="33"/>
      <c r="AL172" s="26"/>
      <c r="AM172" s="24"/>
      <c r="AN172" s="33"/>
      <c r="AO172" s="26"/>
      <c r="AP172" s="24"/>
      <c r="AQ172" s="33"/>
      <c r="AR172" s="26"/>
      <c r="AS172" s="24"/>
      <c r="AT172" s="33"/>
      <c r="AU172" s="26"/>
      <c r="AV172" s="24"/>
      <c r="AW172" s="33"/>
      <c r="AX172" s="26"/>
      <c r="AY172" s="24"/>
      <c r="AZ172" s="33"/>
      <c r="BA172" s="26"/>
      <c r="BB172" s="24"/>
      <c r="BC172" s="33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1:75" x14ac:dyDescent="0.2">
      <c r="A173" s="24"/>
      <c r="B173" s="33"/>
      <c r="C173" s="33"/>
      <c r="D173" s="33"/>
      <c r="E173" s="24"/>
      <c r="F173" s="33"/>
      <c r="G173" s="26"/>
      <c r="H173" s="24"/>
      <c r="I173" s="33"/>
      <c r="J173" s="26"/>
      <c r="K173" s="26"/>
      <c r="L173" s="26"/>
      <c r="M173" s="33"/>
      <c r="N173" s="33"/>
      <c r="O173" s="24"/>
      <c r="P173" s="33"/>
      <c r="Q173" s="26"/>
      <c r="R173" s="24"/>
      <c r="S173" s="33"/>
      <c r="T173" s="26"/>
      <c r="U173" s="26"/>
      <c r="V173" s="26"/>
      <c r="W173" s="33"/>
      <c r="X173" s="33"/>
      <c r="Y173" s="24"/>
      <c r="Z173" s="33"/>
      <c r="AA173" s="26"/>
      <c r="AB173" s="26"/>
      <c r="AC173" s="26"/>
      <c r="AD173" s="33"/>
      <c r="AE173" s="33"/>
      <c r="AF173" s="26"/>
      <c r="AG173" s="26"/>
      <c r="AH173" s="33"/>
      <c r="AI173" s="33"/>
      <c r="AJ173" s="24"/>
      <c r="AK173" s="33"/>
      <c r="AL173" s="26"/>
      <c r="AM173" s="24"/>
      <c r="AN173" s="33"/>
      <c r="AO173" s="26"/>
      <c r="AP173" s="24"/>
      <c r="AQ173" s="33"/>
      <c r="AR173" s="26"/>
      <c r="AS173" s="24"/>
      <c r="AT173" s="33"/>
      <c r="AU173" s="26"/>
      <c r="AV173" s="24"/>
      <c r="AW173" s="33"/>
      <c r="AX173" s="26"/>
      <c r="AY173" s="24"/>
      <c r="AZ173" s="33"/>
      <c r="BA173" s="26"/>
      <c r="BB173" s="24"/>
      <c r="BC173" s="33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x14ac:dyDescent="0.2">
      <c r="A174" s="24"/>
      <c r="B174" s="33"/>
      <c r="C174" s="33"/>
      <c r="D174" s="33"/>
      <c r="E174" s="24"/>
      <c r="F174" s="33"/>
      <c r="G174" s="26"/>
      <c r="H174" s="24"/>
      <c r="I174" s="33"/>
      <c r="J174" s="26"/>
      <c r="K174" s="26"/>
      <c r="L174" s="26"/>
      <c r="M174" s="33"/>
      <c r="N174" s="33"/>
      <c r="O174" s="24"/>
      <c r="P174" s="33"/>
      <c r="Q174" s="26"/>
      <c r="R174" s="24"/>
      <c r="S174" s="33"/>
      <c r="T174" s="26"/>
      <c r="U174" s="26"/>
      <c r="V174" s="26"/>
      <c r="W174" s="33"/>
      <c r="X174" s="33"/>
      <c r="Y174" s="24"/>
      <c r="Z174" s="33"/>
      <c r="AA174" s="26"/>
      <c r="AB174" s="26"/>
      <c r="AC174" s="26"/>
      <c r="AD174" s="33"/>
      <c r="AE174" s="33"/>
      <c r="AF174" s="26"/>
      <c r="AG174" s="26"/>
      <c r="AH174" s="33"/>
      <c r="AI174" s="33"/>
      <c r="AJ174" s="24"/>
      <c r="AK174" s="33"/>
      <c r="AL174" s="26"/>
      <c r="AM174" s="24"/>
      <c r="AN174" s="33"/>
      <c r="AO174" s="26"/>
      <c r="AP174" s="24"/>
      <c r="AQ174" s="33"/>
      <c r="AR174" s="26"/>
      <c r="AS174" s="24"/>
      <c r="AT174" s="33"/>
      <c r="AU174" s="26"/>
      <c r="AV174" s="24"/>
      <c r="AW174" s="33"/>
      <c r="AX174" s="26"/>
      <c r="AY174" s="24"/>
      <c r="AZ174" s="33"/>
      <c r="BA174" s="26"/>
      <c r="BB174" s="24"/>
      <c r="BC174" s="33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x14ac:dyDescent="0.2">
      <c r="A175" s="24"/>
      <c r="B175" s="33"/>
      <c r="C175" s="33"/>
      <c r="D175" s="33"/>
      <c r="E175" s="24"/>
      <c r="F175" s="33"/>
      <c r="G175" s="26"/>
      <c r="H175" s="24"/>
      <c r="I175" s="33"/>
      <c r="J175" s="26"/>
      <c r="K175" s="26"/>
      <c r="L175" s="26"/>
      <c r="M175" s="33"/>
      <c r="N175" s="33"/>
      <c r="O175" s="24"/>
      <c r="P175" s="33"/>
      <c r="Q175" s="26"/>
      <c r="R175" s="24"/>
      <c r="S175" s="33"/>
      <c r="T175" s="26"/>
      <c r="U175" s="26"/>
      <c r="V175" s="26"/>
      <c r="W175" s="33"/>
      <c r="X175" s="33"/>
      <c r="Y175" s="24"/>
      <c r="Z175" s="33"/>
      <c r="AA175" s="26"/>
      <c r="AB175" s="26"/>
      <c r="AC175" s="26"/>
      <c r="AD175" s="33"/>
      <c r="AE175" s="33"/>
      <c r="AF175" s="26"/>
      <c r="AG175" s="26"/>
      <c r="AH175" s="33"/>
      <c r="AI175" s="33"/>
      <c r="AJ175" s="24"/>
      <c r="AK175" s="33"/>
      <c r="AL175" s="26"/>
      <c r="AM175" s="24"/>
      <c r="AN175" s="33"/>
      <c r="AO175" s="26"/>
      <c r="AP175" s="24"/>
      <c r="AQ175" s="33"/>
      <c r="AR175" s="26"/>
      <c r="AS175" s="24"/>
      <c r="AT175" s="33"/>
      <c r="AU175" s="26"/>
      <c r="AV175" s="24"/>
      <c r="AW175" s="33"/>
      <c r="AX175" s="26"/>
      <c r="AY175" s="24"/>
      <c r="AZ175" s="33"/>
      <c r="BA175" s="26"/>
      <c r="BB175" s="24"/>
      <c r="BC175" s="33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75" x14ac:dyDescent="0.2">
      <c r="A176" s="24"/>
      <c r="B176" s="33"/>
      <c r="C176" s="33"/>
      <c r="D176" s="33"/>
      <c r="E176" s="24"/>
      <c r="F176" s="33"/>
      <c r="G176" s="26"/>
      <c r="H176" s="24"/>
      <c r="I176" s="33"/>
      <c r="J176" s="26"/>
      <c r="K176" s="26"/>
      <c r="L176" s="26"/>
      <c r="M176" s="33"/>
      <c r="N176" s="33"/>
      <c r="O176" s="24"/>
      <c r="P176" s="33"/>
      <c r="Q176" s="26"/>
      <c r="R176" s="24"/>
      <c r="S176" s="33"/>
      <c r="T176" s="26"/>
      <c r="U176" s="26"/>
      <c r="V176" s="26"/>
      <c r="W176" s="33"/>
      <c r="X176" s="33"/>
      <c r="Y176" s="24"/>
      <c r="Z176" s="33"/>
      <c r="AA176" s="26"/>
      <c r="AB176" s="26"/>
      <c r="AC176" s="26"/>
      <c r="AD176" s="33"/>
      <c r="AE176" s="33"/>
      <c r="AF176" s="26"/>
      <c r="AG176" s="26"/>
      <c r="AH176" s="33"/>
      <c r="AI176" s="33"/>
      <c r="AJ176" s="24"/>
      <c r="AK176" s="33"/>
      <c r="AL176" s="26"/>
      <c r="AM176" s="24"/>
      <c r="AN176" s="33"/>
      <c r="AO176" s="26"/>
      <c r="AP176" s="24"/>
      <c r="AQ176" s="33"/>
      <c r="AR176" s="26"/>
      <c r="AS176" s="24"/>
      <c r="AT176" s="33"/>
      <c r="AU176" s="26"/>
      <c r="AV176" s="24"/>
      <c r="AW176" s="33"/>
      <c r="AX176" s="26"/>
      <c r="AY176" s="24"/>
      <c r="AZ176" s="33"/>
      <c r="BA176" s="26"/>
      <c r="BB176" s="24"/>
      <c r="BC176" s="33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1:75" x14ac:dyDescent="0.2">
      <c r="A177" s="24"/>
      <c r="B177" s="33"/>
      <c r="C177" s="33"/>
      <c r="D177" s="33"/>
      <c r="E177" s="24"/>
      <c r="F177" s="33"/>
      <c r="G177" s="26"/>
      <c r="H177" s="24"/>
      <c r="I177" s="33"/>
      <c r="J177" s="26"/>
      <c r="K177" s="26"/>
      <c r="L177" s="26"/>
      <c r="M177" s="33"/>
      <c r="N177" s="33"/>
      <c r="O177" s="24"/>
      <c r="P177" s="33"/>
      <c r="Q177" s="26"/>
      <c r="R177" s="24"/>
      <c r="S177" s="33"/>
      <c r="T177" s="26"/>
      <c r="U177" s="26"/>
      <c r="V177" s="26"/>
      <c r="W177" s="33"/>
      <c r="X177" s="33"/>
      <c r="Y177" s="24"/>
      <c r="Z177" s="33"/>
      <c r="AA177" s="26"/>
      <c r="AB177" s="26"/>
      <c r="AC177" s="26"/>
      <c r="AD177" s="33"/>
      <c r="AE177" s="33"/>
      <c r="AF177" s="26"/>
      <c r="AG177" s="26"/>
      <c r="AH177" s="33"/>
      <c r="AI177" s="33"/>
      <c r="AJ177" s="24"/>
      <c r="AK177" s="33"/>
      <c r="AL177" s="26"/>
      <c r="AM177" s="24"/>
      <c r="AN177" s="33"/>
      <c r="AO177" s="26"/>
      <c r="AP177" s="24"/>
      <c r="AQ177" s="33"/>
      <c r="AR177" s="26"/>
      <c r="AS177" s="24"/>
      <c r="AT177" s="33"/>
      <c r="AU177" s="26"/>
      <c r="AV177" s="24"/>
      <c r="AW177" s="33"/>
      <c r="AX177" s="26"/>
      <c r="AY177" s="24"/>
      <c r="AZ177" s="33"/>
      <c r="BA177" s="26"/>
      <c r="BB177" s="24"/>
      <c r="BC177" s="33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</row>
    <row r="178" spans="1:75" x14ac:dyDescent="0.2">
      <c r="A178" s="24"/>
      <c r="B178" s="33"/>
      <c r="C178" s="33"/>
      <c r="D178" s="33"/>
      <c r="E178" s="24"/>
      <c r="F178" s="33"/>
      <c r="G178" s="26"/>
      <c r="H178" s="24"/>
      <c r="I178" s="33"/>
      <c r="J178" s="26"/>
      <c r="K178" s="26"/>
      <c r="L178" s="26"/>
      <c r="M178" s="33"/>
      <c r="N178" s="33"/>
      <c r="O178" s="24"/>
      <c r="P178" s="33"/>
      <c r="Q178" s="26"/>
      <c r="R178" s="24"/>
      <c r="S178" s="33"/>
      <c r="T178" s="26"/>
      <c r="U178" s="26"/>
      <c r="V178" s="26"/>
      <c r="W178" s="33"/>
      <c r="X178" s="33"/>
      <c r="Y178" s="24"/>
      <c r="Z178" s="33"/>
      <c r="AA178" s="26"/>
      <c r="AB178" s="26"/>
      <c r="AC178" s="26"/>
      <c r="AD178" s="33"/>
      <c r="AE178" s="33"/>
      <c r="AF178" s="26"/>
      <c r="AG178" s="26"/>
      <c r="AH178" s="33"/>
      <c r="AI178" s="33"/>
      <c r="AJ178" s="24"/>
      <c r="AK178" s="33"/>
      <c r="AL178" s="26"/>
      <c r="AM178" s="24"/>
      <c r="AN178" s="33"/>
      <c r="AO178" s="26"/>
      <c r="AP178" s="24"/>
      <c r="AQ178" s="33"/>
      <c r="AR178" s="26"/>
      <c r="AS178" s="24"/>
      <c r="AT178" s="33"/>
      <c r="AU178" s="26"/>
      <c r="AV178" s="24"/>
      <c r="AW178" s="33"/>
      <c r="AX178" s="26"/>
      <c r="AY178" s="24"/>
      <c r="AZ178" s="33"/>
      <c r="BA178" s="26"/>
      <c r="BB178" s="24"/>
      <c r="BC178" s="33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</row>
    <row r="179" spans="1:75" x14ac:dyDescent="0.2">
      <c r="A179" s="24"/>
      <c r="B179" s="33"/>
      <c r="C179" s="33"/>
      <c r="D179" s="33"/>
      <c r="E179" s="24"/>
      <c r="F179" s="33"/>
      <c r="G179" s="26"/>
      <c r="H179" s="24"/>
      <c r="I179" s="33"/>
      <c r="J179" s="26"/>
      <c r="K179" s="26"/>
      <c r="L179" s="26"/>
      <c r="M179" s="33"/>
      <c r="N179" s="33"/>
      <c r="O179" s="24"/>
      <c r="P179" s="33"/>
      <c r="Q179" s="26"/>
      <c r="R179" s="24"/>
      <c r="S179" s="33"/>
      <c r="T179" s="26"/>
      <c r="U179" s="26"/>
      <c r="V179" s="26"/>
      <c r="W179" s="33"/>
      <c r="X179" s="33"/>
      <c r="Y179" s="24"/>
      <c r="Z179" s="33"/>
      <c r="AA179" s="26"/>
      <c r="AB179" s="26"/>
      <c r="AC179" s="26"/>
      <c r="AD179" s="33"/>
      <c r="AE179" s="33"/>
      <c r="AF179" s="26"/>
      <c r="AG179" s="26"/>
      <c r="AH179" s="33"/>
      <c r="AI179" s="33"/>
      <c r="AJ179" s="24"/>
      <c r="AK179" s="33"/>
      <c r="AL179" s="26"/>
      <c r="AM179" s="24"/>
      <c r="AN179" s="33"/>
      <c r="AO179" s="26"/>
      <c r="AP179" s="24"/>
      <c r="AQ179" s="33"/>
      <c r="AR179" s="26"/>
      <c r="AS179" s="24"/>
      <c r="AT179" s="33"/>
      <c r="AU179" s="26"/>
      <c r="AV179" s="24"/>
      <c r="AW179" s="33"/>
      <c r="AX179" s="26"/>
      <c r="AY179" s="24"/>
      <c r="AZ179" s="33"/>
      <c r="BA179" s="26"/>
      <c r="BB179" s="24"/>
      <c r="BC179" s="33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</row>
    <row r="180" spans="1:75" x14ac:dyDescent="0.2">
      <c r="A180" s="24"/>
      <c r="B180" s="33"/>
      <c r="C180" s="33"/>
      <c r="D180" s="33"/>
      <c r="E180" s="24"/>
      <c r="F180" s="33"/>
      <c r="G180" s="26"/>
      <c r="H180" s="24"/>
      <c r="I180" s="33"/>
      <c r="J180" s="26"/>
      <c r="K180" s="26"/>
      <c r="L180" s="26"/>
      <c r="M180" s="33"/>
      <c r="N180" s="33"/>
      <c r="O180" s="24"/>
      <c r="P180" s="33"/>
      <c r="Q180" s="26"/>
      <c r="R180" s="24"/>
      <c r="S180" s="33"/>
      <c r="T180" s="26"/>
      <c r="U180" s="26"/>
      <c r="V180" s="26"/>
      <c r="W180" s="33"/>
      <c r="X180" s="33"/>
      <c r="Y180" s="24"/>
      <c r="Z180" s="33"/>
      <c r="AA180" s="26"/>
      <c r="AB180" s="26"/>
      <c r="AC180" s="26"/>
      <c r="AD180" s="33"/>
      <c r="AE180" s="33"/>
      <c r="AF180" s="26"/>
      <c r="AG180" s="26"/>
      <c r="AH180" s="33"/>
      <c r="AI180" s="33"/>
      <c r="AJ180" s="24"/>
      <c r="AK180" s="33"/>
      <c r="AL180" s="26"/>
      <c r="AM180" s="24"/>
      <c r="AN180" s="33"/>
      <c r="AO180" s="26"/>
      <c r="AP180" s="24"/>
      <c r="AQ180" s="33"/>
      <c r="AR180" s="26"/>
      <c r="AS180" s="24"/>
      <c r="AT180" s="33"/>
      <c r="AU180" s="26"/>
      <c r="AV180" s="24"/>
      <c r="AW180" s="33"/>
      <c r="AX180" s="26"/>
      <c r="AY180" s="24"/>
      <c r="AZ180" s="33"/>
      <c r="BA180" s="26"/>
      <c r="BB180" s="24"/>
      <c r="BC180" s="33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</row>
    <row r="181" spans="1:75" x14ac:dyDescent="0.2">
      <c r="A181" s="24"/>
      <c r="B181" s="33"/>
      <c r="C181" s="33"/>
      <c r="D181" s="33"/>
      <c r="E181" s="24"/>
      <c r="F181" s="33"/>
      <c r="G181" s="26"/>
      <c r="H181" s="24"/>
      <c r="I181" s="33"/>
      <c r="J181" s="26"/>
      <c r="K181" s="26"/>
      <c r="L181" s="26"/>
      <c r="M181" s="33"/>
      <c r="N181" s="33"/>
      <c r="O181" s="24"/>
      <c r="P181" s="33"/>
      <c r="Q181" s="26"/>
      <c r="R181" s="24"/>
      <c r="S181" s="33"/>
      <c r="T181" s="26"/>
      <c r="U181" s="26"/>
      <c r="V181" s="26"/>
      <c r="W181" s="33"/>
      <c r="X181" s="33"/>
      <c r="Y181" s="24"/>
      <c r="Z181" s="33"/>
      <c r="AA181" s="26"/>
      <c r="AB181" s="26"/>
      <c r="AC181" s="26"/>
      <c r="AD181" s="33"/>
      <c r="AE181" s="33"/>
      <c r="AF181" s="26"/>
      <c r="AG181" s="26"/>
      <c r="AH181" s="33"/>
      <c r="AI181" s="33"/>
      <c r="AJ181" s="24"/>
      <c r="AK181" s="33"/>
      <c r="AL181" s="26"/>
      <c r="AM181" s="24"/>
      <c r="AN181" s="33"/>
      <c r="AO181" s="26"/>
      <c r="AP181" s="24"/>
      <c r="AQ181" s="33"/>
      <c r="AR181" s="26"/>
      <c r="AS181" s="24"/>
      <c r="AT181" s="33"/>
      <c r="AU181" s="26"/>
      <c r="AV181" s="24"/>
      <c r="AW181" s="33"/>
      <c r="AX181" s="26"/>
      <c r="AY181" s="24"/>
      <c r="AZ181" s="33"/>
      <c r="BA181" s="26"/>
      <c r="BB181" s="24"/>
      <c r="BC181" s="33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</row>
    <row r="182" spans="1:75" x14ac:dyDescent="0.2">
      <c r="A182" s="24"/>
      <c r="B182" s="33"/>
      <c r="C182" s="33"/>
      <c r="D182" s="33"/>
      <c r="E182" s="24"/>
      <c r="F182" s="33"/>
      <c r="G182" s="26"/>
      <c r="H182" s="24"/>
      <c r="I182" s="33"/>
      <c r="J182" s="26"/>
      <c r="K182" s="26"/>
      <c r="L182" s="26"/>
      <c r="M182" s="33"/>
      <c r="N182" s="33"/>
      <c r="O182" s="24"/>
      <c r="P182" s="33"/>
      <c r="Q182" s="26"/>
      <c r="R182" s="24"/>
      <c r="S182" s="33"/>
      <c r="T182" s="26"/>
      <c r="U182" s="26"/>
      <c r="V182" s="26"/>
      <c r="W182" s="33"/>
      <c r="X182" s="33"/>
      <c r="Y182" s="24"/>
      <c r="Z182" s="33"/>
      <c r="AA182" s="26"/>
      <c r="AB182" s="26"/>
      <c r="AC182" s="26"/>
      <c r="AD182" s="33"/>
      <c r="AE182" s="33"/>
      <c r="AF182" s="26"/>
      <c r="AG182" s="26"/>
      <c r="AH182" s="33"/>
      <c r="AI182" s="33"/>
      <c r="AJ182" s="24"/>
      <c r="AK182" s="33"/>
      <c r="AL182" s="26"/>
      <c r="AM182" s="24"/>
      <c r="AN182" s="33"/>
      <c r="AO182" s="26"/>
      <c r="AP182" s="24"/>
      <c r="AQ182" s="33"/>
      <c r="AR182" s="26"/>
      <c r="AS182" s="24"/>
      <c r="AT182" s="33"/>
      <c r="AU182" s="26"/>
      <c r="AV182" s="24"/>
      <c r="AW182" s="33"/>
      <c r="AX182" s="26"/>
      <c r="AY182" s="24"/>
      <c r="AZ182" s="33"/>
      <c r="BA182" s="26"/>
      <c r="BB182" s="24"/>
      <c r="BC182" s="33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</row>
    <row r="183" spans="1:75" x14ac:dyDescent="0.2">
      <c r="A183" s="24"/>
      <c r="B183" s="33"/>
      <c r="C183" s="33"/>
      <c r="D183" s="33"/>
      <c r="E183" s="24"/>
      <c r="F183" s="33"/>
      <c r="G183" s="26"/>
      <c r="H183" s="24"/>
      <c r="I183" s="33"/>
      <c r="J183" s="26"/>
      <c r="K183" s="26"/>
      <c r="L183" s="26"/>
      <c r="M183" s="33"/>
      <c r="N183" s="33"/>
      <c r="O183" s="24"/>
      <c r="P183" s="33"/>
      <c r="Q183" s="26"/>
      <c r="R183" s="24"/>
      <c r="S183" s="33"/>
      <c r="T183" s="26"/>
      <c r="U183" s="26"/>
      <c r="V183" s="26"/>
      <c r="W183" s="33"/>
      <c r="X183" s="33"/>
      <c r="Y183" s="24"/>
      <c r="Z183" s="33"/>
      <c r="AA183" s="26"/>
      <c r="AB183" s="26"/>
      <c r="AC183" s="26"/>
      <c r="AD183" s="33"/>
      <c r="AE183" s="33"/>
      <c r="AF183" s="26"/>
      <c r="AG183" s="26"/>
      <c r="AH183" s="33"/>
      <c r="AI183" s="33"/>
      <c r="AJ183" s="24"/>
      <c r="AK183" s="33"/>
      <c r="AL183" s="26"/>
      <c r="AM183" s="24"/>
      <c r="AN183" s="33"/>
      <c r="AO183" s="26"/>
      <c r="AP183" s="24"/>
      <c r="AQ183" s="33"/>
      <c r="AR183" s="26"/>
      <c r="AS183" s="24"/>
      <c r="AT183" s="33"/>
      <c r="AU183" s="26"/>
      <c r="AV183" s="24"/>
      <c r="AW183" s="33"/>
      <c r="AX183" s="26"/>
      <c r="AY183" s="24"/>
      <c r="AZ183" s="33"/>
      <c r="BA183" s="26"/>
      <c r="BB183" s="24"/>
      <c r="BC183" s="33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</row>
    <row r="184" spans="1:75" x14ac:dyDescent="0.2">
      <c r="A184" s="24"/>
      <c r="B184" s="33"/>
      <c r="C184" s="33"/>
      <c r="D184" s="33"/>
      <c r="E184" s="24"/>
      <c r="F184" s="33"/>
      <c r="G184" s="26"/>
      <c r="H184" s="24"/>
      <c r="I184" s="33"/>
      <c r="J184" s="26"/>
      <c r="K184" s="26"/>
      <c r="L184" s="26"/>
      <c r="M184" s="33"/>
      <c r="N184" s="33"/>
      <c r="O184" s="24"/>
      <c r="P184" s="33"/>
      <c r="Q184" s="26"/>
      <c r="R184" s="24"/>
      <c r="S184" s="33"/>
      <c r="T184" s="26"/>
      <c r="U184" s="26"/>
      <c r="V184" s="26"/>
      <c r="W184" s="33"/>
      <c r="X184" s="33"/>
      <c r="Y184" s="24"/>
      <c r="Z184" s="33"/>
      <c r="AA184" s="26"/>
      <c r="AB184" s="26"/>
      <c r="AC184" s="26"/>
      <c r="AD184" s="33"/>
      <c r="AE184" s="33"/>
      <c r="AF184" s="26"/>
      <c r="AG184" s="26"/>
      <c r="AH184" s="33"/>
      <c r="AI184" s="33"/>
      <c r="AJ184" s="24"/>
      <c r="AK184" s="33"/>
      <c r="AL184" s="26"/>
      <c r="AM184" s="24"/>
      <c r="AN184" s="33"/>
      <c r="AO184" s="26"/>
      <c r="AP184" s="24"/>
      <c r="AQ184" s="33"/>
      <c r="AR184" s="26"/>
      <c r="AS184" s="24"/>
      <c r="AT184" s="33"/>
      <c r="AU184" s="26"/>
      <c r="AV184" s="24"/>
      <c r="AW184" s="33"/>
      <c r="AX184" s="26"/>
      <c r="AY184" s="24"/>
      <c r="AZ184" s="33"/>
      <c r="BA184" s="26"/>
      <c r="BB184" s="24"/>
      <c r="BC184" s="33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</row>
    <row r="185" spans="1:75" x14ac:dyDescent="0.2">
      <c r="A185" s="24"/>
      <c r="B185" s="33"/>
      <c r="C185" s="33"/>
      <c r="D185" s="33"/>
      <c r="E185" s="24"/>
      <c r="F185" s="33"/>
      <c r="G185" s="26"/>
      <c r="H185" s="24"/>
      <c r="I185" s="33"/>
      <c r="J185" s="26"/>
      <c r="K185" s="26"/>
      <c r="L185" s="26"/>
      <c r="M185" s="33"/>
      <c r="N185" s="33"/>
      <c r="O185" s="24"/>
      <c r="P185" s="33"/>
      <c r="Q185" s="26"/>
      <c r="R185" s="24"/>
      <c r="S185" s="33"/>
      <c r="T185" s="26"/>
      <c r="U185" s="26"/>
      <c r="V185" s="26"/>
      <c r="W185" s="33"/>
      <c r="X185" s="33"/>
      <c r="Y185" s="24"/>
      <c r="Z185" s="33"/>
      <c r="AA185" s="26"/>
      <c r="AB185" s="26"/>
      <c r="AC185" s="26"/>
      <c r="AD185" s="33"/>
      <c r="AE185" s="33"/>
      <c r="AF185" s="26"/>
      <c r="AG185" s="26"/>
      <c r="AH185" s="33"/>
      <c r="AI185" s="33"/>
      <c r="AJ185" s="24"/>
      <c r="AK185" s="33"/>
      <c r="AL185" s="26"/>
      <c r="AM185" s="24"/>
      <c r="AN185" s="33"/>
      <c r="AO185" s="26"/>
      <c r="AP185" s="24"/>
      <c r="AQ185" s="33"/>
      <c r="AR185" s="26"/>
      <c r="AS185" s="24"/>
      <c r="AT185" s="33"/>
      <c r="AU185" s="26"/>
      <c r="AV185" s="24"/>
      <c r="AW185" s="33"/>
      <c r="AX185" s="26"/>
      <c r="AY185" s="24"/>
      <c r="AZ185" s="33"/>
      <c r="BA185" s="26"/>
      <c r="BB185" s="24"/>
      <c r="BC185" s="33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</row>
    <row r="186" spans="1:75" x14ac:dyDescent="0.2">
      <c r="A186" s="24"/>
      <c r="B186" s="33"/>
      <c r="C186" s="33"/>
      <c r="D186" s="33"/>
      <c r="E186" s="24"/>
      <c r="F186" s="33"/>
      <c r="G186" s="26"/>
      <c r="H186" s="24"/>
      <c r="I186" s="33"/>
      <c r="J186" s="26"/>
      <c r="K186" s="26"/>
      <c r="L186" s="26"/>
      <c r="M186" s="33"/>
      <c r="N186" s="33"/>
      <c r="O186" s="24"/>
      <c r="P186" s="33"/>
      <c r="Q186" s="26"/>
      <c r="R186" s="24"/>
      <c r="S186" s="33"/>
      <c r="T186" s="26"/>
      <c r="U186" s="26"/>
      <c r="V186" s="26"/>
      <c r="W186" s="33"/>
      <c r="X186" s="33"/>
      <c r="Y186" s="24"/>
      <c r="Z186" s="33"/>
      <c r="AA186" s="26"/>
      <c r="AB186" s="26"/>
      <c r="AC186" s="26"/>
      <c r="AD186" s="33"/>
      <c r="AE186" s="33"/>
      <c r="AF186" s="26"/>
      <c r="AG186" s="26"/>
      <c r="AH186" s="33"/>
      <c r="AI186" s="33"/>
      <c r="AJ186" s="24"/>
      <c r="AK186" s="33"/>
      <c r="AL186" s="26"/>
      <c r="AM186" s="24"/>
      <c r="AN186" s="33"/>
      <c r="AO186" s="26"/>
      <c r="AP186" s="24"/>
      <c r="AQ186" s="33"/>
      <c r="AR186" s="26"/>
      <c r="AS186" s="24"/>
      <c r="AT186" s="33"/>
      <c r="AU186" s="26"/>
      <c r="AV186" s="24"/>
      <c r="AW186" s="33"/>
      <c r="AX186" s="26"/>
      <c r="AY186" s="24"/>
      <c r="AZ186" s="33"/>
      <c r="BA186" s="26"/>
      <c r="BB186" s="24"/>
      <c r="BC186" s="33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</row>
    <row r="187" spans="1:75" x14ac:dyDescent="0.2">
      <c r="A187" s="24"/>
      <c r="B187" s="33"/>
      <c r="C187" s="33"/>
      <c r="D187" s="33"/>
      <c r="E187" s="24"/>
      <c r="F187" s="33"/>
      <c r="G187" s="26"/>
      <c r="H187" s="24"/>
      <c r="I187" s="33"/>
      <c r="J187" s="26"/>
      <c r="K187" s="26"/>
      <c r="L187" s="26"/>
      <c r="M187" s="33"/>
      <c r="N187" s="33"/>
      <c r="O187" s="24"/>
      <c r="P187" s="33"/>
      <c r="Q187" s="26"/>
      <c r="R187" s="24"/>
      <c r="S187" s="33"/>
      <c r="T187" s="26"/>
      <c r="U187" s="26"/>
      <c r="V187" s="26"/>
      <c r="W187" s="33"/>
      <c r="X187" s="33"/>
      <c r="Y187" s="24"/>
      <c r="Z187" s="33"/>
      <c r="AA187" s="26"/>
      <c r="AB187" s="26"/>
      <c r="AC187" s="26"/>
      <c r="AD187" s="33"/>
      <c r="AE187" s="33"/>
      <c r="AF187" s="26"/>
      <c r="AG187" s="26"/>
      <c r="AH187" s="33"/>
      <c r="AI187" s="33"/>
      <c r="AJ187" s="24"/>
      <c r="AK187" s="33"/>
      <c r="AL187" s="26"/>
      <c r="AM187" s="24"/>
      <c r="AN187" s="33"/>
      <c r="AO187" s="26"/>
      <c r="AP187" s="24"/>
      <c r="AQ187" s="33"/>
      <c r="AR187" s="26"/>
      <c r="AS187" s="24"/>
      <c r="AT187" s="33"/>
      <c r="AU187" s="26"/>
      <c r="AV187" s="24"/>
      <c r="AW187" s="33"/>
      <c r="AX187" s="26"/>
      <c r="AY187" s="24"/>
      <c r="AZ187" s="33"/>
      <c r="BA187" s="26"/>
      <c r="BB187" s="24"/>
      <c r="BC187" s="33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</row>
    <row r="188" spans="1:75" x14ac:dyDescent="0.2">
      <c r="A188" s="24"/>
      <c r="B188" s="33"/>
      <c r="C188" s="33"/>
      <c r="D188" s="33"/>
      <c r="E188" s="24"/>
      <c r="F188" s="33"/>
      <c r="G188" s="26"/>
      <c r="H188" s="24"/>
      <c r="I188" s="33"/>
      <c r="J188" s="26"/>
      <c r="K188" s="26"/>
      <c r="L188" s="26"/>
      <c r="M188" s="33"/>
      <c r="N188" s="33"/>
      <c r="O188" s="24"/>
      <c r="P188" s="33"/>
      <c r="Q188" s="26"/>
      <c r="R188" s="24"/>
      <c r="S188" s="33"/>
      <c r="T188" s="26"/>
      <c r="U188" s="26"/>
      <c r="V188" s="26"/>
      <c r="W188" s="33"/>
      <c r="X188" s="33"/>
      <c r="Y188" s="24"/>
      <c r="Z188" s="33"/>
      <c r="AA188" s="26"/>
      <c r="AB188" s="26"/>
      <c r="AC188" s="26"/>
      <c r="AD188" s="33"/>
      <c r="AE188" s="33"/>
      <c r="AF188" s="26"/>
      <c r="AG188" s="26"/>
      <c r="AH188" s="33"/>
      <c r="AI188" s="33"/>
      <c r="AJ188" s="24"/>
      <c r="AK188" s="33"/>
      <c r="AL188" s="26"/>
      <c r="AM188" s="24"/>
      <c r="AN188" s="33"/>
      <c r="AO188" s="26"/>
      <c r="AP188" s="24"/>
      <c r="AQ188" s="33"/>
      <c r="AR188" s="26"/>
      <c r="AS188" s="24"/>
      <c r="AT188" s="33"/>
      <c r="AU188" s="26"/>
      <c r="AV188" s="24"/>
      <c r="AW188" s="33"/>
      <c r="AX188" s="26"/>
      <c r="AY188" s="24"/>
      <c r="AZ188" s="33"/>
      <c r="BA188" s="26"/>
      <c r="BB188" s="24"/>
      <c r="BC188" s="33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</row>
    <row r="189" spans="1:75" x14ac:dyDescent="0.2">
      <c r="A189" s="24"/>
      <c r="B189" s="33"/>
      <c r="C189" s="33"/>
      <c r="D189" s="33"/>
      <c r="E189" s="24"/>
      <c r="F189" s="33"/>
      <c r="G189" s="26"/>
      <c r="H189" s="24"/>
      <c r="I189" s="33"/>
      <c r="J189" s="26"/>
      <c r="K189" s="26"/>
      <c r="L189" s="26"/>
      <c r="M189" s="33"/>
      <c r="N189" s="33"/>
      <c r="O189" s="24"/>
      <c r="P189" s="33"/>
      <c r="Q189" s="26"/>
      <c r="R189" s="24"/>
      <c r="S189" s="33"/>
      <c r="T189" s="26"/>
      <c r="U189" s="26"/>
      <c r="V189" s="26"/>
      <c r="W189" s="33"/>
      <c r="X189" s="33"/>
      <c r="Y189" s="24"/>
      <c r="Z189" s="33"/>
      <c r="AA189" s="26"/>
      <c r="AB189" s="26"/>
      <c r="AC189" s="26"/>
      <c r="AD189" s="33"/>
      <c r="AE189" s="33"/>
      <c r="AF189" s="26"/>
      <c r="AG189" s="26"/>
      <c r="AH189" s="33"/>
      <c r="AI189" s="33"/>
      <c r="AJ189" s="24"/>
      <c r="AK189" s="33"/>
      <c r="AL189" s="26"/>
      <c r="AM189" s="24"/>
      <c r="AN189" s="33"/>
      <c r="AO189" s="26"/>
      <c r="AP189" s="24"/>
      <c r="AQ189" s="33"/>
      <c r="AR189" s="26"/>
      <c r="AS189" s="24"/>
      <c r="AT189" s="33"/>
      <c r="AU189" s="26"/>
      <c r="AV189" s="24"/>
      <c r="AW189" s="33"/>
      <c r="AX189" s="26"/>
      <c r="AY189" s="24"/>
      <c r="AZ189" s="33"/>
      <c r="BA189" s="26"/>
      <c r="BB189" s="24"/>
      <c r="BC189" s="33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</row>
    <row r="190" spans="1:75" x14ac:dyDescent="0.2">
      <c r="A190" s="24"/>
      <c r="B190" s="33"/>
      <c r="C190" s="33"/>
      <c r="D190" s="33"/>
      <c r="E190" s="24"/>
      <c r="F190" s="33"/>
      <c r="G190" s="26"/>
      <c r="H190" s="24"/>
      <c r="I190" s="33"/>
      <c r="J190" s="26"/>
      <c r="K190" s="26"/>
      <c r="L190" s="26"/>
      <c r="M190" s="33"/>
      <c r="N190" s="33"/>
      <c r="O190" s="24"/>
      <c r="P190" s="33"/>
      <c r="Q190" s="26"/>
      <c r="R190" s="24"/>
      <c r="S190" s="33"/>
      <c r="T190" s="26"/>
      <c r="U190" s="26"/>
      <c r="V190" s="26"/>
      <c r="W190" s="33"/>
      <c r="X190" s="33"/>
      <c r="Y190" s="24"/>
      <c r="Z190" s="33"/>
      <c r="AA190" s="26"/>
      <c r="AB190" s="26"/>
      <c r="AC190" s="26"/>
      <c r="AD190" s="33"/>
      <c r="AE190" s="33"/>
      <c r="AF190" s="26"/>
      <c r="AG190" s="26"/>
      <c r="AH190" s="33"/>
      <c r="AI190" s="33"/>
      <c r="AJ190" s="24"/>
      <c r="AK190" s="33"/>
      <c r="AL190" s="26"/>
      <c r="AM190" s="24"/>
      <c r="AN190" s="33"/>
      <c r="AO190" s="26"/>
      <c r="AP190" s="24"/>
      <c r="AQ190" s="33"/>
      <c r="AR190" s="26"/>
      <c r="AS190" s="24"/>
      <c r="AT190" s="33"/>
      <c r="AU190" s="26"/>
      <c r="AV190" s="24"/>
      <c r="AW190" s="33"/>
      <c r="AX190" s="26"/>
      <c r="AY190" s="24"/>
      <c r="AZ190" s="33"/>
      <c r="BA190" s="26"/>
      <c r="BB190" s="24"/>
      <c r="BC190" s="33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</row>
    <row r="191" spans="1:75" x14ac:dyDescent="0.2">
      <c r="A191" s="24"/>
      <c r="B191" s="33"/>
      <c r="C191" s="33"/>
      <c r="D191" s="33"/>
      <c r="E191" s="24"/>
      <c r="F191" s="33"/>
      <c r="G191" s="26"/>
      <c r="H191" s="24"/>
      <c r="I191" s="33"/>
      <c r="J191" s="26"/>
      <c r="K191" s="26"/>
      <c r="L191" s="26"/>
      <c r="M191" s="33"/>
      <c r="N191" s="33"/>
      <c r="O191" s="24"/>
      <c r="P191" s="33"/>
      <c r="Q191" s="26"/>
      <c r="R191" s="24"/>
      <c r="S191" s="33"/>
      <c r="T191" s="26"/>
      <c r="U191" s="26"/>
      <c r="V191" s="26"/>
      <c r="W191" s="33"/>
      <c r="X191" s="33"/>
      <c r="Y191" s="24"/>
      <c r="Z191" s="33"/>
      <c r="AA191" s="26"/>
      <c r="AB191" s="26"/>
      <c r="AC191" s="26"/>
      <c r="AD191" s="33"/>
      <c r="AE191" s="33"/>
      <c r="AF191" s="26"/>
      <c r="AG191" s="26"/>
      <c r="AH191" s="33"/>
      <c r="AI191" s="33"/>
      <c r="AJ191" s="24"/>
      <c r="AK191" s="33"/>
      <c r="AL191" s="26"/>
      <c r="AM191" s="24"/>
      <c r="AN191" s="33"/>
      <c r="AO191" s="26"/>
      <c r="AP191" s="24"/>
      <c r="AQ191" s="33"/>
      <c r="AR191" s="26"/>
      <c r="AS191" s="24"/>
      <c r="AT191" s="33"/>
      <c r="AU191" s="26"/>
      <c r="AV191" s="24"/>
      <c r="AW191" s="33"/>
      <c r="AX191" s="26"/>
      <c r="AY191" s="24"/>
      <c r="AZ191" s="33"/>
      <c r="BA191" s="26"/>
      <c r="BB191" s="24"/>
      <c r="BC191" s="33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</row>
    <row r="192" spans="1:75" x14ac:dyDescent="0.2">
      <c r="A192" s="24"/>
      <c r="B192" s="33"/>
      <c r="C192" s="33"/>
      <c r="D192" s="33"/>
      <c r="E192" s="24"/>
      <c r="F192" s="33"/>
      <c r="G192" s="26"/>
      <c r="H192" s="24"/>
      <c r="I192" s="33"/>
      <c r="J192" s="26"/>
      <c r="K192" s="26"/>
      <c r="L192" s="26"/>
      <c r="M192" s="33"/>
      <c r="N192" s="33"/>
      <c r="O192" s="24"/>
      <c r="P192" s="33"/>
      <c r="Q192" s="26"/>
      <c r="R192" s="24"/>
      <c r="S192" s="33"/>
      <c r="T192" s="26"/>
      <c r="U192" s="26"/>
      <c r="V192" s="26"/>
      <c r="W192" s="33"/>
      <c r="X192" s="33"/>
      <c r="Y192" s="24"/>
      <c r="Z192" s="33"/>
      <c r="AA192" s="26"/>
      <c r="AB192" s="26"/>
      <c r="AC192" s="26"/>
      <c r="AD192" s="33"/>
      <c r="AE192" s="33"/>
      <c r="AF192" s="26"/>
      <c r="AG192" s="26"/>
      <c r="AH192" s="33"/>
      <c r="AI192" s="33"/>
      <c r="AJ192" s="24"/>
      <c r="AK192" s="33"/>
      <c r="AL192" s="26"/>
      <c r="AM192" s="24"/>
      <c r="AN192" s="33"/>
      <c r="AO192" s="26"/>
      <c r="AP192" s="24"/>
      <c r="AQ192" s="33"/>
      <c r="AR192" s="26"/>
      <c r="AS192" s="24"/>
      <c r="AT192" s="33"/>
      <c r="AU192" s="26"/>
      <c r="AV192" s="24"/>
      <c r="AW192" s="33"/>
      <c r="AX192" s="26"/>
      <c r="AY192" s="24"/>
      <c r="AZ192" s="33"/>
      <c r="BA192" s="26"/>
      <c r="BB192" s="24"/>
      <c r="BC192" s="33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</row>
    <row r="193" spans="1:75" x14ac:dyDescent="0.2">
      <c r="A193" s="24"/>
      <c r="B193" s="33"/>
      <c r="C193" s="33"/>
      <c r="D193" s="33"/>
      <c r="E193" s="24"/>
      <c r="F193" s="33"/>
      <c r="G193" s="26"/>
      <c r="H193" s="24"/>
      <c r="I193" s="33"/>
      <c r="J193" s="26"/>
      <c r="K193" s="26"/>
      <c r="L193" s="26"/>
      <c r="M193" s="33"/>
      <c r="N193" s="33"/>
      <c r="O193" s="24"/>
      <c r="P193" s="33"/>
      <c r="Q193" s="26"/>
      <c r="R193" s="24"/>
      <c r="S193" s="33"/>
      <c r="T193" s="26"/>
      <c r="U193" s="26"/>
      <c r="V193" s="26"/>
      <c r="W193" s="33"/>
      <c r="X193" s="33"/>
      <c r="Y193" s="24"/>
      <c r="Z193" s="33"/>
      <c r="AA193" s="26"/>
      <c r="AB193" s="26"/>
      <c r="AC193" s="26"/>
      <c r="AD193" s="33"/>
      <c r="AE193" s="33"/>
      <c r="AF193" s="26"/>
      <c r="AG193" s="26"/>
      <c r="AH193" s="33"/>
      <c r="AI193" s="33"/>
      <c r="AJ193" s="24"/>
      <c r="AK193" s="33"/>
      <c r="AL193" s="26"/>
      <c r="AM193" s="24"/>
      <c r="AN193" s="33"/>
      <c r="AO193" s="26"/>
      <c r="AP193" s="24"/>
      <c r="AQ193" s="33"/>
      <c r="AR193" s="26"/>
      <c r="AS193" s="24"/>
      <c r="AT193" s="33"/>
      <c r="AU193" s="26"/>
      <c r="AV193" s="24"/>
      <c r="AW193" s="33"/>
      <c r="AX193" s="26"/>
      <c r="AY193" s="24"/>
      <c r="AZ193" s="33"/>
      <c r="BA193" s="26"/>
      <c r="BB193" s="24"/>
      <c r="BC193" s="33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</row>
    <row r="194" spans="1:75" x14ac:dyDescent="0.2">
      <c r="A194" s="24"/>
      <c r="B194" s="33"/>
      <c r="C194" s="33"/>
      <c r="D194" s="33"/>
      <c r="E194" s="24"/>
      <c r="F194" s="33"/>
      <c r="G194" s="26"/>
      <c r="H194" s="24"/>
      <c r="I194" s="33"/>
      <c r="J194" s="26"/>
      <c r="K194" s="26"/>
      <c r="L194" s="26"/>
      <c r="M194" s="33"/>
      <c r="N194" s="33"/>
      <c r="O194" s="24"/>
      <c r="P194" s="33"/>
      <c r="Q194" s="26"/>
      <c r="R194" s="24"/>
      <c r="S194" s="33"/>
      <c r="T194" s="26"/>
      <c r="U194" s="26"/>
      <c r="V194" s="26"/>
      <c r="W194" s="33"/>
      <c r="X194" s="33"/>
      <c r="Y194" s="24"/>
      <c r="Z194" s="33"/>
      <c r="AA194" s="26"/>
      <c r="AB194" s="26"/>
      <c r="AC194" s="26"/>
      <c r="AD194" s="33"/>
      <c r="AE194" s="33"/>
      <c r="AF194" s="26"/>
      <c r="AG194" s="26"/>
      <c r="AH194" s="33"/>
      <c r="AI194" s="33"/>
      <c r="AJ194" s="24"/>
      <c r="AK194" s="33"/>
      <c r="AL194" s="26"/>
      <c r="AM194" s="24"/>
      <c r="AN194" s="33"/>
      <c r="AO194" s="26"/>
      <c r="AP194" s="24"/>
      <c r="AQ194" s="33"/>
      <c r="AR194" s="26"/>
      <c r="AS194" s="24"/>
      <c r="AT194" s="33"/>
      <c r="AU194" s="26"/>
      <c r="AV194" s="24"/>
      <c r="AW194" s="33"/>
      <c r="AX194" s="26"/>
      <c r="AY194" s="24"/>
      <c r="AZ194" s="33"/>
      <c r="BA194" s="26"/>
      <c r="BB194" s="24"/>
      <c r="BC194" s="33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</row>
    <row r="195" spans="1:75" x14ac:dyDescent="0.2">
      <c r="A195" s="24"/>
      <c r="B195" s="33"/>
      <c r="C195" s="33"/>
      <c r="D195" s="33"/>
      <c r="E195" s="24"/>
      <c r="F195" s="33"/>
      <c r="G195" s="26"/>
      <c r="H195" s="24"/>
      <c r="I195" s="33"/>
      <c r="J195" s="26"/>
      <c r="K195" s="26"/>
      <c r="L195" s="26"/>
      <c r="M195" s="33"/>
      <c r="N195" s="33"/>
      <c r="O195" s="24"/>
      <c r="P195" s="33"/>
      <c r="Q195" s="26"/>
      <c r="R195" s="24"/>
      <c r="S195" s="33"/>
      <c r="T195" s="26"/>
      <c r="U195" s="26"/>
      <c r="V195" s="26"/>
      <c r="W195" s="33"/>
      <c r="X195" s="33"/>
      <c r="Y195" s="24"/>
      <c r="Z195" s="33"/>
      <c r="AA195" s="26"/>
      <c r="AB195" s="26"/>
      <c r="AC195" s="26"/>
      <c r="AD195" s="33"/>
      <c r="AE195" s="33"/>
      <c r="AF195" s="26"/>
      <c r="AG195" s="26"/>
      <c r="AH195" s="33"/>
      <c r="AI195" s="33"/>
      <c r="AJ195" s="24"/>
      <c r="AK195" s="33"/>
      <c r="AL195" s="26"/>
      <c r="AM195" s="24"/>
      <c r="AN195" s="33"/>
      <c r="AO195" s="26"/>
      <c r="AP195" s="24"/>
      <c r="AQ195" s="33"/>
      <c r="AR195" s="26"/>
      <c r="AS195" s="24"/>
      <c r="AT195" s="33"/>
      <c r="AU195" s="26"/>
      <c r="AV195" s="24"/>
      <c r="AW195" s="33"/>
      <c r="AX195" s="26"/>
      <c r="AY195" s="24"/>
      <c r="AZ195" s="33"/>
      <c r="BA195" s="26"/>
      <c r="BB195" s="24"/>
      <c r="BC195" s="33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</row>
    <row r="196" spans="1:75" x14ac:dyDescent="0.2">
      <c r="A196" s="24"/>
      <c r="B196" s="33"/>
      <c r="C196" s="33"/>
      <c r="D196" s="33"/>
      <c r="E196" s="24"/>
      <c r="F196" s="33"/>
      <c r="G196" s="26"/>
      <c r="H196" s="24"/>
      <c r="I196" s="33"/>
      <c r="J196" s="26"/>
      <c r="K196" s="26"/>
      <c r="L196" s="26"/>
      <c r="M196" s="33"/>
      <c r="N196" s="33"/>
      <c r="O196" s="24"/>
      <c r="P196" s="33"/>
      <c r="Q196" s="26"/>
      <c r="R196" s="24"/>
      <c r="S196" s="33"/>
      <c r="T196" s="26"/>
      <c r="U196" s="26"/>
      <c r="V196" s="26"/>
      <c r="W196" s="33"/>
      <c r="X196" s="33"/>
      <c r="Y196" s="24"/>
      <c r="Z196" s="33"/>
      <c r="AA196" s="26"/>
      <c r="AB196" s="26"/>
      <c r="AC196" s="26"/>
      <c r="AD196" s="33"/>
      <c r="AE196" s="33"/>
      <c r="AF196" s="26"/>
      <c r="AG196" s="26"/>
      <c r="AH196" s="33"/>
      <c r="AI196" s="33"/>
      <c r="AJ196" s="24"/>
      <c r="AK196" s="33"/>
      <c r="AL196" s="26"/>
      <c r="AM196" s="24"/>
      <c r="AN196" s="33"/>
      <c r="AO196" s="26"/>
      <c r="AP196" s="24"/>
      <c r="AQ196" s="33"/>
      <c r="AR196" s="26"/>
      <c r="AS196" s="24"/>
      <c r="AT196" s="33"/>
      <c r="AU196" s="26"/>
      <c r="AV196" s="24"/>
      <c r="AW196" s="33"/>
      <c r="AX196" s="26"/>
      <c r="AY196" s="24"/>
      <c r="AZ196" s="33"/>
      <c r="BA196" s="26"/>
      <c r="BB196" s="24"/>
      <c r="BC196" s="33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</row>
    <row r="197" spans="1:75" x14ac:dyDescent="0.2">
      <c r="A197" s="24"/>
      <c r="B197" s="33"/>
      <c r="C197" s="33"/>
      <c r="D197" s="33"/>
      <c r="E197" s="24"/>
      <c r="F197" s="33"/>
      <c r="G197" s="26"/>
      <c r="H197" s="24"/>
      <c r="I197" s="33"/>
      <c r="J197" s="26"/>
      <c r="K197" s="26"/>
      <c r="L197" s="26"/>
      <c r="M197" s="33"/>
      <c r="N197" s="33"/>
      <c r="O197" s="24"/>
      <c r="P197" s="33"/>
      <c r="Q197" s="26"/>
      <c r="R197" s="24"/>
      <c r="S197" s="33"/>
      <c r="T197" s="26"/>
      <c r="U197" s="26"/>
      <c r="V197" s="26"/>
      <c r="W197" s="33"/>
      <c r="X197" s="33"/>
      <c r="Y197" s="24"/>
      <c r="Z197" s="33"/>
      <c r="AA197" s="26"/>
      <c r="AB197" s="26"/>
      <c r="AC197" s="26"/>
      <c r="AD197" s="33"/>
      <c r="AE197" s="33"/>
      <c r="AF197" s="26"/>
      <c r="AG197" s="26"/>
      <c r="AH197" s="33"/>
      <c r="AI197" s="33"/>
      <c r="AJ197" s="24"/>
      <c r="AK197" s="33"/>
      <c r="AL197" s="26"/>
      <c r="AM197" s="24"/>
      <c r="AN197" s="33"/>
      <c r="AO197" s="26"/>
      <c r="AP197" s="24"/>
      <c r="AQ197" s="33"/>
      <c r="AR197" s="26"/>
      <c r="AS197" s="24"/>
      <c r="AT197" s="33"/>
      <c r="AU197" s="26"/>
      <c r="AV197" s="24"/>
      <c r="AW197" s="33"/>
      <c r="AX197" s="26"/>
      <c r="AY197" s="24"/>
      <c r="AZ197" s="33"/>
      <c r="BA197" s="26"/>
      <c r="BB197" s="24"/>
      <c r="BC197" s="33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</row>
    <row r="198" spans="1:75" x14ac:dyDescent="0.2">
      <c r="A198" s="24"/>
      <c r="B198" s="33"/>
      <c r="C198" s="33"/>
      <c r="D198" s="33"/>
      <c r="E198" s="24"/>
      <c r="F198" s="33"/>
      <c r="G198" s="26"/>
      <c r="H198" s="24"/>
      <c r="I198" s="33"/>
      <c r="J198" s="26"/>
      <c r="K198" s="26"/>
      <c r="L198" s="26"/>
      <c r="M198" s="33"/>
      <c r="N198" s="33"/>
      <c r="O198" s="24"/>
      <c r="P198" s="33"/>
      <c r="Q198" s="26"/>
      <c r="R198" s="24"/>
      <c r="S198" s="33"/>
      <c r="T198" s="26"/>
      <c r="U198" s="26"/>
      <c r="V198" s="26"/>
      <c r="W198" s="33"/>
      <c r="X198" s="33"/>
      <c r="Y198" s="24"/>
      <c r="Z198" s="33"/>
      <c r="AA198" s="26"/>
      <c r="AB198" s="26"/>
      <c r="AC198" s="26"/>
      <c r="AD198" s="33"/>
      <c r="AE198" s="33"/>
      <c r="AF198" s="26"/>
      <c r="AG198" s="26"/>
      <c r="AH198" s="33"/>
      <c r="AI198" s="33"/>
      <c r="AJ198" s="24"/>
      <c r="AK198" s="33"/>
      <c r="AL198" s="26"/>
      <c r="AM198" s="24"/>
      <c r="AN198" s="33"/>
      <c r="AO198" s="26"/>
      <c r="AP198" s="24"/>
      <c r="AQ198" s="33"/>
      <c r="AR198" s="26"/>
      <c r="AS198" s="24"/>
      <c r="AT198" s="33"/>
      <c r="AU198" s="26"/>
      <c r="AV198" s="24"/>
      <c r="AW198" s="33"/>
      <c r="AX198" s="26"/>
      <c r="AY198" s="24"/>
      <c r="AZ198" s="33"/>
      <c r="BA198" s="26"/>
      <c r="BB198" s="24"/>
      <c r="BC198" s="33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</row>
    <row r="199" spans="1:75" x14ac:dyDescent="0.2">
      <c r="A199" s="24"/>
      <c r="B199" s="33"/>
      <c r="C199" s="33"/>
      <c r="D199" s="33"/>
      <c r="E199" s="24"/>
      <c r="F199" s="33"/>
      <c r="G199" s="26"/>
      <c r="H199" s="24"/>
      <c r="I199" s="33"/>
      <c r="J199" s="26"/>
      <c r="K199" s="26"/>
      <c r="L199" s="26"/>
      <c r="M199" s="33"/>
      <c r="N199" s="33"/>
      <c r="O199" s="24"/>
      <c r="P199" s="33"/>
      <c r="Q199" s="26"/>
      <c r="R199" s="24"/>
      <c r="S199" s="33"/>
      <c r="T199" s="26"/>
      <c r="U199" s="26"/>
      <c r="V199" s="26"/>
      <c r="W199" s="33"/>
      <c r="X199" s="33"/>
      <c r="Y199" s="24"/>
      <c r="Z199" s="33"/>
      <c r="AA199" s="26"/>
      <c r="AB199" s="26"/>
      <c r="AC199" s="26"/>
      <c r="AD199" s="33"/>
      <c r="AE199" s="33"/>
      <c r="AF199" s="26"/>
      <c r="AG199" s="26"/>
      <c r="AH199" s="33"/>
      <c r="AI199" s="33"/>
      <c r="AJ199" s="24"/>
      <c r="AK199" s="33"/>
      <c r="AL199" s="26"/>
      <c r="AM199" s="24"/>
      <c r="AN199" s="33"/>
      <c r="AO199" s="26"/>
      <c r="AP199" s="24"/>
      <c r="AQ199" s="33"/>
      <c r="AR199" s="26"/>
      <c r="AS199" s="24"/>
      <c r="AT199" s="33"/>
      <c r="AU199" s="26"/>
      <c r="AV199" s="24"/>
      <c r="AW199" s="33"/>
      <c r="AX199" s="26"/>
      <c r="AY199" s="24"/>
      <c r="AZ199" s="33"/>
      <c r="BA199" s="26"/>
      <c r="BB199" s="24"/>
      <c r="BC199" s="33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</row>
    <row r="200" spans="1:75" x14ac:dyDescent="0.2">
      <c r="A200" s="24"/>
      <c r="B200" s="33"/>
      <c r="C200" s="33"/>
      <c r="D200" s="33"/>
      <c r="E200" s="24"/>
      <c r="F200" s="33"/>
      <c r="G200" s="26"/>
      <c r="H200" s="24"/>
      <c r="I200" s="33"/>
      <c r="J200" s="26"/>
      <c r="K200" s="26"/>
      <c r="L200" s="26"/>
      <c r="M200" s="33"/>
      <c r="N200" s="33"/>
      <c r="O200" s="24"/>
      <c r="P200" s="33"/>
      <c r="Q200" s="26"/>
      <c r="R200" s="24"/>
      <c r="S200" s="33"/>
      <c r="T200" s="26"/>
      <c r="U200" s="26"/>
      <c r="V200" s="26"/>
      <c r="W200" s="33"/>
      <c r="X200" s="33"/>
      <c r="Y200" s="24"/>
      <c r="Z200" s="33"/>
      <c r="AA200" s="26"/>
      <c r="AB200" s="26"/>
      <c r="AC200" s="26"/>
      <c r="AD200" s="33"/>
      <c r="AE200" s="33"/>
      <c r="AF200" s="26"/>
      <c r="AG200" s="26"/>
      <c r="AH200" s="33"/>
      <c r="AI200" s="33"/>
      <c r="AJ200" s="24"/>
      <c r="AK200" s="33"/>
      <c r="AL200" s="26"/>
      <c r="AM200" s="24"/>
      <c r="AN200" s="33"/>
      <c r="AO200" s="26"/>
      <c r="AP200" s="24"/>
      <c r="AQ200" s="33"/>
      <c r="AR200" s="26"/>
      <c r="AS200" s="24"/>
      <c r="AT200" s="33"/>
      <c r="AU200" s="26"/>
      <c r="AV200" s="24"/>
      <c r="AW200" s="33"/>
      <c r="AX200" s="26"/>
      <c r="AY200" s="24"/>
      <c r="AZ200" s="33"/>
      <c r="BA200" s="26"/>
      <c r="BB200" s="24"/>
      <c r="BC200" s="33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</row>
    <row r="201" spans="1:75" x14ac:dyDescent="0.2">
      <c r="A201" s="24"/>
      <c r="B201" s="33"/>
      <c r="C201" s="33"/>
      <c r="D201" s="33"/>
      <c r="E201" s="24"/>
      <c r="F201" s="33"/>
      <c r="G201" s="26"/>
      <c r="H201" s="24"/>
      <c r="I201" s="33"/>
      <c r="J201" s="26"/>
      <c r="K201" s="26"/>
      <c r="L201" s="26"/>
      <c r="M201" s="33"/>
      <c r="N201" s="33"/>
      <c r="O201" s="24"/>
      <c r="P201" s="33"/>
      <c r="Q201" s="26"/>
      <c r="R201" s="24"/>
      <c r="S201" s="33"/>
      <c r="T201" s="26"/>
      <c r="U201" s="26"/>
      <c r="V201" s="26"/>
      <c r="W201" s="33"/>
      <c r="X201" s="33"/>
      <c r="Y201" s="24"/>
      <c r="Z201" s="33"/>
      <c r="AA201" s="26"/>
      <c r="AB201" s="26"/>
      <c r="AC201" s="26"/>
      <c r="AD201" s="33"/>
      <c r="AE201" s="33"/>
      <c r="AF201" s="26"/>
      <c r="AG201" s="26"/>
      <c r="AH201" s="33"/>
      <c r="AI201" s="33"/>
      <c r="AJ201" s="24"/>
      <c r="AK201" s="33"/>
      <c r="AL201" s="26"/>
      <c r="AM201" s="24"/>
      <c r="AN201" s="33"/>
      <c r="AO201" s="26"/>
      <c r="AP201" s="24"/>
      <c r="AQ201" s="33"/>
      <c r="AR201" s="26"/>
      <c r="AS201" s="24"/>
      <c r="AT201" s="33"/>
      <c r="AU201" s="26"/>
      <c r="AV201" s="24"/>
      <c r="AW201" s="33"/>
      <c r="AX201" s="26"/>
      <c r="AY201" s="24"/>
      <c r="AZ201" s="33"/>
      <c r="BA201" s="26"/>
      <c r="BB201" s="24"/>
      <c r="BC201" s="33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</row>
    <row r="202" spans="1:75" x14ac:dyDescent="0.2">
      <c r="A202" s="24"/>
      <c r="B202" s="33"/>
      <c r="C202" s="33"/>
      <c r="D202" s="33"/>
      <c r="E202" s="24"/>
      <c r="F202" s="33"/>
      <c r="G202" s="26"/>
      <c r="H202" s="24"/>
      <c r="I202" s="33"/>
      <c r="J202" s="26"/>
      <c r="K202" s="26"/>
      <c r="L202" s="26"/>
      <c r="M202" s="33"/>
      <c r="N202" s="33"/>
      <c r="O202" s="24"/>
      <c r="P202" s="33"/>
      <c r="Q202" s="26"/>
      <c r="R202" s="24"/>
      <c r="S202" s="33"/>
      <c r="T202" s="26"/>
      <c r="U202" s="26"/>
      <c r="V202" s="26"/>
      <c r="W202" s="33"/>
      <c r="X202" s="33"/>
      <c r="Y202" s="24"/>
      <c r="Z202" s="33"/>
      <c r="AA202" s="26"/>
      <c r="AB202" s="26"/>
      <c r="AC202" s="26"/>
      <c r="AD202" s="33"/>
      <c r="AE202" s="33"/>
      <c r="AF202" s="26"/>
      <c r="AG202" s="26"/>
      <c r="AH202" s="33"/>
      <c r="AI202" s="33"/>
      <c r="AJ202" s="24"/>
      <c r="AK202" s="33"/>
      <c r="AL202" s="26"/>
      <c r="AM202" s="24"/>
      <c r="AN202" s="33"/>
      <c r="AO202" s="26"/>
      <c r="AP202" s="24"/>
      <c r="AQ202" s="33"/>
      <c r="AR202" s="26"/>
      <c r="AS202" s="24"/>
      <c r="AT202" s="33"/>
      <c r="AU202" s="26"/>
      <c r="AV202" s="24"/>
      <c r="AW202" s="33"/>
      <c r="AX202" s="26"/>
      <c r="AY202" s="24"/>
      <c r="AZ202" s="33"/>
      <c r="BA202" s="26"/>
      <c r="BB202" s="24"/>
      <c r="BC202" s="33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</row>
    <row r="203" spans="1:75" x14ac:dyDescent="0.2">
      <c r="A203" s="24"/>
      <c r="B203" s="33"/>
      <c r="C203" s="33"/>
      <c r="D203" s="33"/>
      <c r="E203" s="24"/>
      <c r="F203" s="33"/>
      <c r="G203" s="26"/>
      <c r="H203" s="24"/>
      <c r="I203" s="33"/>
      <c r="J203" s="26"/>
      <c r="K203" s="26"/>
      <c r="L203" s="26"/>
      <c r="M203" s="33"/>
      <c r="N203" s="33"/>
      <c r="O203" s="24"/>
      <c r="P203" s="33"/>
      <c r="Q203" s="26"/>
      <c r="R203" s="24"/>
      <c r="S203" s="33"/>
      <c r="T203" s="26"/>
      <c r="U203" s="26"/>
      <c r="V203" s="26"/>
      <c r="W203" s="33"/>
      <c r="X203" s="33"/>
      <c r="Y203" s="24"/>
      <c r="Z203" s="33"/>
      <c r="AA203" s="26"/>
      <c r="AB203" s="26"/>
      <c r="AC203" s="26"/>
      <c r="AD203" s="33"/>
      <c r="AE203" s="33"/>
      <c r="AF203" s="26"/>
      <c r="AG203" s="26"/>
      <c r="AH203" s="33"/>
      <c r="AI203" s="33"/>
      <c r="AJ203" s="24"/>
      <c r="AK203" s="33"/>
      <c r="AL203" s="26"/>
      <c r="AM203" s="24"/>
      <c r="AN203" s="33"/>
      <c r="AO203" s="26"/>
      <c r="AP203" s="24"/>
      <c r="AQ203" s="33"/>
      <c r="AR203" s="26"/>
      <c r="AS203" s="24"/>
      <c r="AT203" s="33"/>
      <c r="AU203" s="26"/>
      <c r="AV203" s="24"/>
      <c r="AW203" s="33"/>
      <c r="AX203" s="26"/>
      <c r="AY203" s="24"/>
      <c r="AZ203" s="33"/>
      <c r="BA203" s="26"/>
      <c r="BB203" s="24"/>
      <c r="BC203" s="33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</row>
    <row r="204" spans="1:75" x14ac:dyDescent="0.2">
      <c r="A204" s="24"/>
      <c r="B204" s="33"/>
      <c r="C204" s="33"/>
      <c r="D204" s="33"/>
      <c r="E204" s="24"/>
      <c r="F204" s="33"/>
      <c r="G204" s="26"/>
      <c r="H204" s="24"/>
      <c r="I204" s="33"/>
      <c r="J204" s="26"/>
      <c r="K204" s="26"/>
      <c r="L204" s="26"/>
      <c r="M204" s="33"/>
      <c r="N204" s="33"/>
      <c r="O204" s="24"/>
      <c r="P204" s="33"/>
      <c r="Q204" s="26"/>
      <c r="R204" s="24"/>
      <c r="S204" s="33"/>
      <c r="T204" s="26"/>
      <c r="U204" s="26"/>
      <c r="V204" s="26"/>
      <c r="W204" s="33"/>
      <c r="X204" s="33"/>
      <c r="Y204" s="24"/>
      <c r="Z204" s="33"/>
      <c r="AA204" s="26"/>
      <c r="AB204" s="26"/>
      <c r="AC204" s="26"/>
      <c r="AD204" s="33"/>
      <c r="AE204" s="33"/>
      <c r="AF204" s="26"/>
      <c r="AG204" s="26"/>
      <c r="AH204" s="33"/>
      <c r="AI204" s="33"/>
      <c r="AJ204" s="24"/>
      <c r="AK204" s="33"/>
      <c r="AL204" s="26"/>
      <c r="AM204" s="24"/>
      <c r="AN204" s="33"/>
      <c r="AO204" s="26"/>
      <c r="AP204" s="24"/>
      <c r="AQ204" s="33"/>
      <c r="AR204" s="26"/>
      <c r="AS204" s="24"/>
      <c r="AT204" s="33"/>
      <c r="AU204" s="26"/>
      <c r="AV204" s="24"/>
      <c r="AW204" s="33"/>
      <c r="AX204" s="26"/>
      <c r="AY204" s="24"/>
      <c r="AZ204" s="33"/>
      <c r="BA204" s="26"/>
      <c r="BB204" s="24"/>
      <c r="BC204" s="33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</row>
    <row r="205" spans="1:75" x14ac:dyDescent="0.2">
      <c r="A205" s="24"/>
      <c r="B205" s="33"/>
      <c r="C205" s="33"/>
      <c r="D205" s="33"/>
      <c r="E205" s="24"/>
      <c r="F205" s="33"/>
      <c r="G205" s="26"/>
      <c r="H205" s="24"/>
      <c r="I205" s="33"/>
      <c r="J205" s="26"/>
      <c r="K205" s="26"/>
      <c r="L205" s="26"/>
      <c r="M205" s="33"/>
      <c r="N205" s="33"/>
      <c r="O205" s="24"/>
      <c r="P205" s="33"/>
      <c r="Q205" s="26"/>
      <c r="R205" s="24"/>
      <c r="S205" s="33"/>
      <c r="T205" s="26"/>
      <c r="U205" s="26"/>
      <c r="V205" s="26"/>
      <c r="W205" s="33"/>
      <c r="X205" s="33"/>
      <c r="Y205" s="24"/>
      <c r="Z205" s="33"/>
      <c r="AA205" s="26"/>
      <c r="AB205" s="26"/>
      <c r="AC205" s="26"/>
      <c r="AD205" s="33"/>
      <c r="AE205" s="33"/>
      <c r="AF205" s="26"/>
      <c r="AG205" s="26"/>
      <c r="AH205" s="33"/>
      <c r="AI205" s="33"/>
      <c r="AJ205" s="24"/>
      <c r="AK205" s="33"/>
      <c r="AL205" s="26"/>
      <c r="AM205" s="24"/>
      <c r="AN205" s="33"/>
      <c r="AO205" s="26"/>
      <c r="AP205" s="24"/>
      <c r="AQ205" s="33"/>
      <c r="AR205" s="26"/>
      <c r="AS205" s="24"/>
      <c r="AT205" s="33"/>
      <c r="AU205" s="26"/>
      <c r="AV205" s="24"/>
      <c r="AW205" s="33"/>
      <c r="AX205" s="26"/>
      <c r="AY205" s="24"/>
      <c r="AZ205" s="33"/>
      <c r="BA205" s="26"/>
      <c r="BB205" s="24"/>
      <c r="BC205" s="33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</row>
    <row r="206" spans="1:75" x14ac:dyDescent="0.2">
      <c r="A206" s="24"/>
      <c r="B206" s="33"/>
      <c r="C206" s="33"/>
      <c r="D206" s="33"/>
      <c r="E206" s="24"/>
      <c r="F206" s="33"/>
      <c r="G206" s="26"/>
      <c r="H206" s="24"/>
      <c r="I206" s="33"/>
      <c r="J206" s="26"/>
      <c r="K206" s="26"/>
      <c r="L206" s="26"/>
      <c r="M206" s="33"/>
      <c r="N206" s="33"/>
      <c r="O206" s="24"/>
      <c r="P206" s="33"/>
      <c r="Q206" s="26"/>
      <c r="R206" s="24"/>
      <c r="S206" s="33"/>
      <c r="T206" s="26"/>
      <c r="U206" s="26"/>
      <c r="V206" s="26"/>
      <c r="W206" s="33"/>
      <c r="X206" s="33"/>
      <c r="Y206" s="24"/>
      <c r="Z206" s="33"/>
      <c r="AA206" s="26"/>
      <c r="AB206" s="26"/>
      <c r="AC206" s="26"/>
      <c r="AD206" s="33"/>
      <c r="AE206" s="33"/>
      <c r="AF206" s="26"/>
      <c r="AG206" s="26"/>
      <c r="AH206" s="33"/>
      <c r="AI206" s="33"/>
      <c r="AJ206" s="24"/>
      <c r="AK206" s="33"/>
      <c r="AL206" s="26"/>
      <c r="AM206" s="24"/>
      <c r="AN206" s="33"/>
      <c r="AO206" s="26"/>
      <c r="AP206" s="24"/>
      <c r="AQ206" s="33"/>
      <c r="AR206" s="26"/>
      <c r="AS206" s="24"/>
      <c r="AT206" s="33"/>
      <c r="AU206" s="26"/>
      <c r="AV206" s="24"/>
      <c r="AW206" s="33"/>
      <c r="AX206" s="26"/>
      <c r="AY206" s="24"/>
      <c r="AZ206" s="33"/>
      <c r="BA206" s="26"/>
      <c r="BB206" s="24"/>
      <c r="BC206" s="33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</row>
    <row r="207" spans="1:75" x14ac:dyDescent="0.2">
      <c r="A207" s="24"/>
      <c r="B207" s="33"/>
      <c r="C207" s="33"/>
      <c r="D207" s="33"/>
      <c r="E207" s="24"/>
      <c r="F207" s="33"/>
      <c r="G207" s="26"/>
      <c r="H207" s="24"/>
      <c r="I207" s="33"/>
      <c r="J207" s="26"/>
      <c r="K207" s="26"/>
      <c r="L207" s="26"/>
      <c r="M207" s="33"/>
      <c r="N207" s="33"/>
      <c r="O207" s="24"/>
      <c r="P207" s="33"/>
      <c r="Q207" s="26"/>
      <c r="R207" s="24"/>
      <c r="S207" s="33"/>
      <c r="T207" s="26"/>
      <c r="U207" s="26"/>
      <c r="V207" s="26"/>
      <c r="W207" s="33"/>
      <c r="X207" s="33"/>
      <c r="Y207" s="24"/>
      <c r="Z207" s="33"/>
      <c r="AA207" s="26"/>
      <c r="AB207" s="26"/>
      <c r="AC207" s="26"/>
      <c r="AD207" s="33"/>
      <c r="AE207" s="33"/>
      <c r="AF207" s="26"/>
      <c r="AG207" s="26"/>
      <c r="AH207" s="33"/>
      <c r="AI207" s="33"/>
      <c r="AJ207" s="24"/>
      <c r="AK207" s="33"/>
      <c r="AL207" s="26"/>
      <c r="AM207" s="24"/>
      <c r="AN207" s="33"/>
      <c r="AO207" s="26"/>
      <c r="AP207" s="24"/>
      <c r="AQ207" s="33"/>
      <c r="AR207" s="26"/>
      <c r="AS207" s="24"/>
      <c r="AT207" s="33"/>
      <c r="AU207" s="26"/>
      <c r="AV207" s="24"/>
      <c r="AW207" s="33"/>
      <c r="AX207" s="26"/>
      <c r="AY207" s="24"/>
      <c r="AZ207" s="33"/>
      <c r="BA207" s="26"/>
      <c r="BB207" s="24"/>
      <c r="BC207" s="33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</row>
    <row r="208" spans="1:75" x14ac:dyDescent="0.2">
      <c r="A208" s="24"/>
      <c r="B208" s="33"/>
      <c r="C208" s="33"/>
      <c r="D208" s="33"/>
      <c r="E208" s="24"/>
      <c r="F208" s="33"/>
      <c r="G208" s="26"/>
      <c r="H208" s="24"/>
      <c r="I208" s="33"/>
      <c r="J208" s="26"/>
      <c r="K208" s="26"/>
      <c r="L208" s="26"/>
      <c r="M208" s="33"/>
      <c r="N208" s="33"/>
      <c r="O208" s="24"/>
      <c r="P208" s="33"/>
      <c r="Q208" s="26"/>
      <c r="R208" s="24"/>
      <c r="S208" s="33"/>
      <c r="T208" s="26"/>
      <c r="U208" s="26"/>
      <c r="V208" s="26"/>
      <c r="W208" s="33"/>
      <c r="X208" s="33"/>
      <c r="Y208" s="24"/>
      <c r="Z208" s="33"/>
      <c r="AA208" s="26"/>
      <c r="AB208" s="26"/>
      <c r="AC208" s="26"/>
      <c r="AD208" s="33"/>
      <c r="AE208" s="33"/>
      <c r="AF208" s="26"/>
      <c r="AG208" s="26"/>
      <c r="AH208" s="33"/>
      <c r="AI208" s="33"/>
      <c r="AJ208" s="24"/>
      <c r="AK208" s="33"/>
      <c r="AL208" s="26"/>
      <c r="AM208" s="24"/>
      <c r="AN208" s="33"/>
      <c r="AO208" s="26"/>
      <c r="AP208" s="24"/>
      <c r="AQ208" s="33"/>
      <c r="AR208" s="26"/>
      <c r="AS208" s="24"/>
      <c r="AT208" s="33"/>
      <c r="AU208" s="26"/>
      <c r="AV208" s="24"/>
      <c r="AW208" s="33"/>
      <c r="AX208" s="26"/>
      <c r="AY208" s="24"/>
      <c r="AZ208" s="33"/>
      <c r="BA208" s="26"/>
      <c r="BB208" s="24"/>
      <c r="BC208" s="33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</row>
    <row r="209" spans="1:75" x14ac:dyDescent="0.2">
      <c r="A209" s="24"/>
      <c r="B209" s="33"/>
      <c r="C209" s="33"/>
      <c r="D209" s="33"/>
      <c r="E209" s="24"/>
      <c r="F209" s="33"/>
      <c r="G209" s="26"/>
      <c r="H209" s="24"/>
      <c r="I209" s="33"/>
      <c r="J209" s="26"/>
      <c r="K209" s="26"/>
      <c r="L209" s="26"/>
      <c r="M209" s="33"/>
      <c r="N209" s="33"/>
      <c r="O209" s="24"/>
      <c r="P209" s="33"/>
      <c r="Q209" s="26"/>
      <c r="R209" s="24"/>
      <c r="S209" s="33"/>
      <c r="T209" s="26"/>
      <c r="U209" s="26"/>
      <c r="V209" s="26"/>
      <c r="W209" s="33"/>
      <c r="X209" s="33"/>
      <c r="Y209" s="24"/>
      <c r="Z209" s="33"/>
      <c r="AA209" s="26"/>
      <c r="AB209" s="26"/>
      <c r="AC209" s="26"/>
      <c r="AD209" s="33"/>
      <c r="AE209" s="33"/>
      <c r="AF209" s="26"/>
      <c r="AG209" s="26"/>
      <c r="AH209" s="33"/>
      <c r="AI209" s="33"/>
      <c r="AJ209" s="24"/>
      <c r="AK209" s="33"/>
      <c r="AL209" s="26"/>
      <c r="AM209" s="24"/>
      <c r="AN209" s="33"/>
      <c r="AO209" s="26"/>
      <c r="AP209" s="24"/>
      <c r="AQ209" s="33"/>
      <c r="AR209" s="26"/>
      <c r="AS209" s="24"/>
      <c r="AT209" s="33"/>
      <c r="AU209" s="26"/>
      <c r="AV209" s="24"/>
      <c r="AW209" s="33"/>
      <c r="AX209" s="26"/>
      <c r="AY209" s="24"/>
      <c r="AZ209" s="33"/>
      <c r="BA209" s="26"/>
      <c r="BB209" s="24"/>
      <c r="BC209" s="33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</row>
    <row r="210" spans="1:75" x14ac:dyDescent="0.2">
      <c r="A210" s="24"/>
      <c r="B210" s="33"/>
      <c r="C210" s="33"/>
      <c r="D210" s="33"/>
      <c r="E210" s="24"/>
      <c r="F210" s="33"/>
      <c r="G210" s="26"/>
      <c r="H210" s="24"/>
      <c r="I210" s="33"/>
      <c r="J210" s="26"/>
      <c r="K210" s="26"/>
      <c r="L210" s="26"/>
      <c r="M210" s="33"/>
      <c r="N210" s="33"/>
      <c r="O210" s="24"/>
      <c r="P210" s="33"/>
      <c r="Q210" s="26"/>
      <c r="R210" s="24"/>
      <c r="S210" s="33"/>
      <c r="T210" s="26"/>
      <c r="U210" s="26"/>
      <c r="V210" s="26"/>
      <c r="W210" s="33"/>
      <c r="X210" s="33"/>
      <c r="Y210" s="24"/>
      <c r="Z210" s="33"/>
      <c r="AA210" s="26"/>
      <c r="AB210" s="26"/>
      <c r="AC210" s="26"/>
      <c r="AD210" s="33"/>
      <c r="AE210" s="33"/>
      <c r="AF210" s="26"/>
      <c r="AG210" s="26"/>
      <c r="AH210" s="33"/>
      <c r="AI210" s="33"/>
      <c r="AJ210" s="24"/>
      <c r="AK210" s="33"/>
      <c r="AL210" s="26"/>
      <c r="AM210" s="24"/>
      <c r="AN210" s="33"/>
      <c r="AO210" s="26"/>
      <c r="AP210" s="24"/>
      <c r="AQ210" s="33"/>
      <c r="AR210" s="26"/>
      <c r="AS210" s="24"/>
      <c r="AT210" s="33"/>
      <c r="AU210" s="26"/>
      <c r="AV210" s="24"/>
      <c r="AW210" s="33"/>
      <c r="AX210" s="26"/>
      <c r="AY210" s="24"/>
      <c r="AZ210" s="33"/>
      <c r="BA210" s="26"/>
      <c r="BB210" s="24"/>
      <c r="BC210" s="33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</row>
    <row r="211" spans="1:75" x14ac:dyDescent="0.2">
      <c r="A211" s="24"/>
      <c r="B211" s="33"/>
      <c r="C211" s="33"/>
      <c r="D211" s="33"/>
      <c r="E211" s="24"/>
      <c r="F211" s="33"/>
      <c r="G211" s="26"/>
      <c r="H211" s="24"/>
      <c r="I211" s="33"/>
      <c r="J211" s="26"/>
      <c r="K211" s="26"/>
      <c r="L211" s="26"/>
      <c r="M211" s="33"/>
      <c r="N211" s="33"/>
      <c r="O211" s="24"/>
      <c r="P211" s="33"/>
      <c r="Q211" s="26"/>
      <c r="R211" s="24"/>
      <c r="S211" s="33"/>
      <c r="T211" s="26"/>
      <c r="U211" s="26"/>
      <c r="V211" s="26"/>
      <c r="W211" s="33"/>
      <c r="X211" s="33"/>
      <c r="Y211" s="24"/>
      <c r="Z211" s="33"/>
      <c r="AA211" s="26"/>
      <c r="AB211" s="26"/>
      <c r="AC211" s="26"/>
      <c r="AD211" s="33"/>
      <c r="AE211" s="33"/>
      <c r="AF211" s="26"/>
      <c r="AG211" s="26"/>
      <c r="AH211" s="33"/>
      <c r="AI211" s="33"/>
      <c r="AJ211" s="24"/>
      <c r="AK211" s="33"/>
      <c r="AL211" s="26"/>
      <c r="AM211" s="24"/>
      <c r="AN211" s="33"/>
      <c r="AO211" s="26"/>
      <c r="AP211" s="24"/>
      <c r="AQ211" s="33"/>
      <c r="AR211" s="26"/>
      <c r="AS211" s="24"/>
      <c r="AT211" s="33"/>
      <c r="AU211" s="26"/>
      <c r="AV211" s="24"/>
      <c r="AW211" s="33"/>
      <c r="AX211" s="26"/>
      <c r="AY211" s="24"/>
      <c r="AZ211" s="33"/>
      <c r="BA211" s="26"/>
      <c r="BB211" s="24"/>
      <c r="BC211" s="33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</row>
    <row r="212" spans="1:75" x14ac:dyDescent="0.2">
      <c r="A212" s="24"/>
      <c r="B212" s="33"/>
      <c r="C212" s="33"/>
      <c r="D212" s="33"/>
      <c r="E212" s="24"/>
      <c r="F212" s="33"/>
      <c r="G212" s="26"/>
      <c r="H212" s="24"/>
      <c r="I212" s="33"/>
      <c r="J212" s="26"/>
      <c r="K212" s="26"/>
      <c r="L212" s="26"/>
      <c r="M212" s="33"/>
      <c r="N212" s="33"/>
      <c r="O212" s="24"/>
      <c r="P212" s="33"/>
      <c r="Q212" s="26"/>
      <c r="R212" s="24"/>
      <c r="S212" s="33"/>
      <c r="T212" s="26"/>
      <c r="U212" s="26"/>
      <c r="V212" s="26"/>
      <c r="W212" s="33"/>
      <c r="X212" s="33"/>
      <c r="Y212" s="24"/>
      <c r="Z212" s="33"/>
      <c r="AA212" s="26"/>
      <c r="AB212" s="26"/>
      <c r="AC212" s="26"/>
      <c r="AD212" s="33"/>
      <c r="AE212" s="33"/>
      <c r="AF212" s="26"/>
      <c r="AG212" s="26"/>
      <c r="AH212" s="33"/>
      <c r="AI212" s="33"/>
      <c r="AJ212" s="24"/>
      <c r="AK212" s="33"/>
      <c r="AL212" s="26"/>
      <c r="AM212" s="24"/>
      <c r="AN212" s="33"/>
      <c r="AO212" s="26"/>
      <c r="AP212" s="24"/>
      <c r="AQ212" s="33"/>
      <c r="AR212" s="26"/>
      <c r="AS212" s="24"/>
      <c r="AT212" s="33"/>
      <c r="AU212" s="26"/>
      <c r="AV212" s="24"/>
      <c r="AW212" s="33"/>
      <c r="AX212" s="26"/>
      <c r="AY212" s="24"/>
      <c r="AZ212" s="33"/>
      <c r="BA212" s="26"/>
      <c r="BB212" s="24"/>
      <c r="BC212" s="33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</row>
    <row r="213" spans="1:75" x14ac:dyDescent="0.2">
      <c r="A213" s="24"/>
      <c r="B213" s="33"/>
      <c r="C213" s="33"/>
      <c r="D213" s="33"/>
      <c r="E213" s="24"/>
      <c r="F213" s="33"/>
      <c r="G213" s="26"/>
      <c r="H213" s="24"/>
      <c r="I213" s="33"/>
      <c r="J213" s="26"/>
      <c r="K213" s="26"/>
      <c r="L213" s="26"/>
      <c r="M213" s="33"/>
      <c r="N213" s="33"/>
      <c r="O213" s="24"/>
      <c r="P213" s="33"/>
      <c r="Q213" s="26"/>
      <c r="R213" s="24"/>
      <c r="S213" s="33"/>
      <c r="T213" s="26"/>
      <c r="U213" s="26"/>
      <c r="V213" s="26"/>
      <c r="W213" s="33"/>
      <c r="X213" s="33"/>
      <c r="Y213" s="24"/>
      <c r="Z213" s="33"/>
      <c r="AA213" s="26"/>
      <c r="AB213" s="26"/>
      <c r="AC213" s="26"/>
      <c r="AD213" s="33"/>
      <c r="AE213" s="33"/>
      <c r="AF213" s="26"/>
      <c r="AG213" s="26"/>
      <c r="AH213" s="33"/>
      <c r="AI213" s="33"/>
      <c r="AJ213" s="24"/>
      <c r="AK213" s="33"/>
      <c r="AL213" s="26"/>
      <c r="AM213" s="24"/>
      <c r="AN213" s="33"/>
      <c r="AO213" s="26"/>
      <c r="AP213" s="24"/>
      <c r="AQ213" s="33"/>
      <c r="AR213" s="26"/>
      <c r="AS213" s="24"/>
      <c r="AT213" s="33"/>
      <c r="AU213" s="26"/>
      <c r="AV213" s="24"/>
      <c r="AW213" s="33"/>
      <c r="AX213" s="26"/>
      <c r="AY213" s="24"/>
      <c r="AZ213" s="33"/>
      <c r="BA213" s="26"/>
      <c r="BB213" s="24"/>
      <c r="BC213" s="33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</row>
    <row r="214" spans="1:75" x14ac:dyDescent="0.2">
      <c r="A214" s="24"/>
      <c r="B214" s="33"/>
      <c r="C214" s="33"/>
      <c r="D214" s="33"/>
      <c r="E214" s="24"/>
      <c r="F214" s="33"/>
      <c r="G214" s="26"/>
      <c r="H214" s="24"/>
      <c r="I214" s="33"/>
      <c r="J214" s="26"/>
      <c r="K214" s="26"/>
      <c r="L214" s="26"/>
      <c r="M214" s="33"/>
      <c r="N214" s="33"/>
      <c r="O214" s="24"/>
      <c r="P214" s="33"/>
      <c r="Q214" s="26"/>
      <c r="R214" s="24"/>
      <c r="S214" s="33"/>
      <c r="T214" s="26"/>
      <c r="U214" s="26"/>
      <c r="V214" s="26"/>
      <c r="W214" s="33"/>
      <c r="X214" s="33"/>
      <c r="Y214" s="24"/>
      <c r="Z214" s="33"/>
      <c r="AA214" s="26"/>
      <c r="AB214" s="26"/>
      <c r="AC214" s="26"/>
      <c r="AD214" s="33"/>
      <c r="AE214" s="33"/>
      <c r="AF214" s="26"/>
      <c r="AG214" s="26"/>
      <c r="AH214" s="33"/>
      <c r="AI214" s="33"/>
      <c r="AJ214" s="24"/>
      <c r="AK214" s="33"/>
      <c r="AL214" s="26"/>
      <c r="AM214" s="24"/>
      <c r="AN214" s="33"/>
      <c r="AO214" s="26"/>
      <c r="AP214" s="24"/>
      <c r="AQ214" s="33"/>
      <c r="AR214" s="26"/>
      <c r="AS214" s="24"/>
      <c r="AT214" s="33"/>
      <c r="AU214" s="26"/>
      <c r="AV214" s="24"/>
      <c r="AW214" s="33"/>
      <c r="AX214" s="26"/>
      <c r="AY214" s="24"/>
      <c r="AZ214" s="33"/>
      <c r="BA214" s="26"/>
      <c r="BB214" s="24"/>
      <c r="BC214" s="33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</row>
    <row r="215" spans="1:75" x14ac:dyDescent="0.2">
      <c r="A215" s="24"/>
      <c r="B215" s="33"/>
      <c r="C215" s="33"/>
      <c r="D215" s="33"/>
      <c r="E215" s="24"/>
      <c r="F215" s="33"/>
      <c r="G215" s="26"/>
      <c r="H215" s="24"/>
      <c r="I215" s="33"/>
      <c r="J215" s="26"/>
      <c r="K215" s="26"/>
      <c r="L215" s="26"/>
      <c r="M215" s="33"/>
      <c r="N215" s="33"/>
      <c r="O215" s="24"/>
      <c r="P215" s="33"/>
      <c r="Q215" s="26"/>
      <c r="R215" s="24"/>
      <c r="S215" s="33"/>
      <c r="T215" s="26"/>
      <c r="U215" s="26"/>
      <c r="V215" s="26"/>
      <c r="W215" s="33"/>
      <c r="X215" s="33"/>
      <c r="Y215" s="24"/>
      <c r="Z215" s="33"/>
      <c r="AA215" s="26"/>
      <c r="AB215" s="26"/>
      <c r="AC215" s="26"/>
      <c r="AD215" s="33"/>
      <c r="AE215" s="33"/>
      <c r="AF215" s="26"/>
      <c r="AG215" s="26"/>
      <c r="AH215" s="33"/>
      <c r="AI215" s="33"/>
      <c r="AJ215" s="24"/>
      <c r="AK215" s="33"/>
      <c r="AL215" s="26"/>
      <c r="AM215" s="24"/>
      <c r="AN215" s="33"/>
      <c r="AO215" s="26"/>
      <c r="AP215" s="24"/>
      <c r="AQ215" s="33"/>
      <c r="AR215" s="26"/>
      <c r="AS215" s="24"/>
      <c r="AT215" s="33"/>
      <c r="AU215" s="26"/>
      <c r="AV215" s="24"/>
      <c r="AW215" s="33"/>
      <c r="AX215" s="26"/>
      <c r="AY215" s="24"/>
      <c r="AZ215" s="33"/>
      <c r="BA215" s="26"/>
      <c r="BB215" s="24"/>
      <c r="BC215" s="33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</row>
    <row r="216" spans="1:75" x14ac:dyDescent="0.2">
      <c r="A216" s="24"/>
      <c r="B216" s="33"/>
      <c r="C216" s="33"/>
      <c r="D216" s="33"/>
      <c r="E216" s="24"/>
      <c r="F216" s="33"/>
      <c r="G216" s="26"/>
      <c r="H216" s="24"/>
      <c r="I216" s="33"/>
      <c r="J216" s="26"/>
      <c r="K216" s="26"/>
      <c r="L216" s="26"/>
      <c r="M216" s="33"/>
      <c r="N216" s="33"/>
      <c r="O216" s="24"/>
      <c r="P216" s="33"/>
      <c r="Q216" s="26"/>
      <c r="R216" s="24"/>
      <c r="S216" s="33"/>
      <c r="T216" s="26"/>
      <c r="U216" s="26"/>
      <c r="V216" s="26"/>
      <c r="W216" s="33"/>
      <c r="X216" s="33"/>
      <c r="Y216" s="24"/>
      <c r="Z216" s="33"/>
      <c r="AA216" s="26"/>
      <c r="AB216" s="26"/>
      <c r="AC216" s="26"/>
      <c r="AD216" s="33"/>
      <c r="AE216" s="33"/>
      <c r="AF216" s="26"/>
      <c r="AG216" s="26"/>
      <c r="AH216" s="33"/>
      <c r="AI216" s="33"/>
      <c r="AJ216" s="24"/>
      <c r="AK216" s="33"/>
      <c r="AL216" s="26"/>
      <c r="AM216" s="24"/>
      <c r="AN216" s="33"/>
      <c r="AO216" s="26"/>
      <c r="AP216" s="24"/>
      <c r="AQ216" s="33"/>
      <c r="AR216" s="26"/>
      <c r="AS216" s="24"/>
      <c r="AT216" s="33"/>
      <c r="AU216" s="26"/>
      <c r="AV216" s="24"/>
      <c r="AW216" s="33"/>
      <c r="AX216" s="26"/>
      <c r="AY216" s="24"/>
      <c r="AZ216" s="33"/>
      <c r="BA216" s="26"/>
      <c r="BB216" s="24"/>
      <c r="BC216" s="33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</row>
    <row r="217" spans="1:75" x14ac:dyDescent="0.2">
      <c r="A217" s="24"/>
      <c r="B217" s="33"/>
      <c r="C217" s="33"/>
      <c r="D217" s="33"/>
      <c r="E217" s="24"/>
      <c r="F217" s="33"/>
      <c r="G217" s="26"/>
      <c r="H217" s="24"/>
      <c r="I217" s="33"/>
      <c r="J217" s="26"/>
      <c r="K217" s="26"/>
      <c r="L217" s="26"/>
      <c r="M217" s="33"/>
      <c r="N217" s="33"/>
      <c r="O217" s="24"/>
      <c r="P217" s="33"/>
      <c r="Q217" s="26"/>
      <c r="R217" s="24"/>
      <c r="S217" s="33"/>
      <c r="T217" s="26"/>
      <c r="U217" s="26"/>
      <c r="V217" s="26"/>
      <c r="W217" s="33"/>
      <c r="X217" s="33"/>
      <c r="Y217" s="24"/>
      <c r="Z217" s="33"/>
      <c r="AA217" s="26"/>
      <c r="AB217" s="26"/>
      <c r="AC217" s="26"/>
      <c r="AD217" s="33"/>
      <c r="AE217" s="33"/>
      <c r="AF217" s="26"/>
      <c r="AG217" s="26"/>
      <c r="AH217" s="33"/>
      <c r="AI217" s="33"/>
      <c r="AJ217" s="24"/>
      <c r="AK217" s="33"/>
      <c r="AL217" s="26"/>
      <c r="AM217" s="24"/>
      <c r="AN217" s="33"/>
      <c r="AO217" s="26"/>
      <c r="AP217" s="24"/>
      <c r="AQ217" s="33"/>
      <c r="AR217" s="26"/>
      <c r="AS217" s="24"/>
      <c r="AT217" s="33"/>
      <c r="AU217" s="26"/>
      <c r="AV217" s="24"/>
      <c r="AW217" s="33"/>
      <c r="AX217" s="26"/>
      <c r="AY217" s="24"/>
      <c r="AZ217" s="33"/>
      <c r="BA217" s="26"/>
      <c r="BB217" s="24"/>
      <c r="BC217" s="33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</row>
    <row r="218" spans="1:75" x14ac:dyDescent="0.2">
      <c r="A218" s="24"/>
      <c r="B218" s="33"/>
      <c r="C218" s="33"/>
      <c r="D218" s="33"/>
      <c r="E218" s="24"/>
      <c r="F218" s="33"/>
      <c r="G218" s="26"/>
      <c r="H218" s="24"/>
      <c r="I218" s="33"/>
      <c r="J218" s="26"/>
      <c r="K218" s="26"/>
      <c r="L218" s="26"/>
      <c r="M218" s="33"/>
      <c r="N218" s="33"/>
      <c r="O218" s="24"/>
      <c r="P218" s="33"/>
      <c r="Q218" s="26"/>
      <c r="R218" s="24"/>
      <c r="S218" s="33"/>
      <c r="T218" s="26"/>
      <c r="U218" s="26"/>
      <c r="V218" s="26"/>
      <c r="W218" s="33"/>
      <c r="X218" s="33"/>
      <c r="Y218" s="24"/>
      <c r="Z218" s="33"/>
      <c r="AA218" s="26"/>
      <c r="AB218" s="26"/>
      <c r="AC218" s="26"/>
      <c r="AD218" s="33"/>
      <c r="AE218" s="33"/>
      <c r="AF218" s="26"/>
      <c r="AG218" s="26"/>
      <c r="AH218" s="33"/>
      <c r="AI218" s="33"/>
      <c r="AJ218" s="24"/>
      <c r="AK218" s="33"/>
      <c r="AL218" s="26"/>
      <c r="AM218" s="24"/>
      <c r="AN218" s="33"/>
      <c r="AO218" s="26"/>
      <c r="AP218" s="24"/>
      <c r="AQ218" s="33"/>
      <c r="AR218" s="26"/>
      <c r="AS218" s="24"/>
      <c r="AT218" s="33"/>
      <c r="AU218" s="26"/>
      <c r="AV218" s="24"/>
      <c r="AW218" s="33"/>
      <c r="AX218" s="26"/>
      <c r="AY218" s="24"/>
      <c r="AZ218" s="33"/>
      <c r="BA218" s="26"/>
      <c r="BB218" s="24"/>
      <c r="BC218" s="33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</row>
    <row r="219" spans="1:75" x14ac:dyDescent="0.2">
      <c r="A219" s="24"/>
      <c r="B219" s="33"/>
      <c r="C219" s="33"/>
      <c r="D219" s="33"/>
      <c r="E219" s="24"/>
      <c r="F219" s="33"/>
      <c r="G219" s="26"/>
      <c r="H219" s="24"/>
      <c r="I219" s="33"/>
      <c r="J219" s="26"/>
      <c r="K219" s="26"/>
      <c r="L219" s="26"/>
      <c r="M219" s="33"/>
      <c r="N219" s="33"/>
      <c r="O219" s="24"/>
      <c r="P219" s="33"/>
      <c r="Q219" s="26"/>
      <c r="R219" s="24"/>
      <c r="S219" s="33"/>
      <c r="T219" s="26"/>
      <c r="U219" s="26"/>
      <c r="V219" s="26"/>
      <c r="W219" s="33"/>
      <c r="X219" s="33"/>
      <c r="Y219" s="24"/>
      <c r="Z219" s="33"/>
      <c r="AA219" s="26"/>
      <c r="AB219" s="26"/>
      <c r="AC219" s="26"/>
      <c r="AD219" s="33"/>
      <c r="AE219" s="33"/>
      <c r="AF219" s="26"/>
      <c r="AG219" s="26"/>
      <c r="AH219" s="33"/>
      <c r="AI219" s="33"/>
      <c r="AJ219" s="24"/>
      <c r="AK219" s="33"/>
      <c r="AL219" s="26"/>
      <c r="AM219" s="24"/>
      <c r="AN219" s="33"/>
      <c r="AO219" s="26"/>
      <c r="AP219" s="24"/>
      <c r="AQ219" s="33"/>
      <c r="AR219" s="26"/>
      <c r="AS219" s="24"/>
      <c r="AT219" s="33"/>
      <c r="AU219" s="26"/>
      <c r="AV219" s="24"/>
      <c r="AW219" s="33"/>
      <c r="AX219" s="26"/>
      <c r="AY219" s="24"/>
      <c r="AZ219" s="33"/>
      <c r="BA219" s="26"/>
      <c r="BB219" s="24"/>
      <c r="BC219" s="33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</row>
    <row r="220" spans="1:75" x14ac:dyDescent="0.2">
      <c r="A220" s="24"/>
      <c r="B220" s="33"/>
      <c r="C220" s="33"/>
      <c r="D220" s="33"/>
      <c r="E220" s="24"/>
      <c r="F220" s="33"/>
      <c r="G220" s="26"/>
      <c r="H220" s="24"/>
      <c r="I220" s="33"/>
      <c r="J220" s="26"/>
      <c r="K220" s="26"/>
      <c r="L220" s="26"/>
      <c r="M220" s="33"/>
      <c r="N220" s="33"/>
      <c r="O220" s="24"/>
      <c r="P220" s="33"/>
      <c r="Q220" s="26"/>
      <c r="R220" s="24"/>
      <c r="S220" s="33"/>
      <c r="T220" s="26"/>
      <c r="U220" s="26"/>
      <c r="V220" s="26"/>
      <c r="W220" s="33"/>
      <c r="X220" s="33"/>
      <c r="Y220" s="24"/>
      <c r="Z220" s="33"/>
      <c r="AA220" s="26"/>
      <c r="AB220" s="26"/>
      <c r="AC220" s="26"/>
      <c r="AD220" s="33"/>
      <c r="AE220" s="33"/>
      <c r="AF220" s="26"/>
      <c r="AG220" s="26"/>
      <c r="AH220" s="33"/>
      <c r="AI220" s="33"/>
      <c r="AJ220" s="24"/>
      <c r="AK220" s="33"/>
      <c r="AL220" s="26"/>
      <c r="AM220" s="24"/>
      <c r="AN220" s="33"/>
      <c r="AO220" s="26"/>
      <c r="AP220" s="24"/>
      <c r="AQ220" s="33"/>
      <c r="AR220" s="26"/>
      <c r="AS220" s="24"/>
      <c r="AT220" s="33"/>
      <c r="AU220" s="26"/>
      <c r="AV220" s="24"/>
      <c r="AW220" s="33"/>
      <c r="AX220" s="26"/>
      <c r="AY220" s="24"/>
      <c r="AZ220" s="33"/>
      <c r="BA220" s="26"/>
      <c r="BB220" s="24"/>
      <c r="BC220" s="33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</row>
    <row r="221" spans="1:75" x14ac:dyDescent="0.2">
      <c r="A221" s="35"/>
      <c r="B221" s="19"/>
      <c r="C221" s="19"/>
      <c r="D221" s="19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9"/>
      <c r="AE221" s="19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</row>
    <row r="222" spans="1:75" x14ac:dyDescent="0.2">
      <c r="A222" s="35"/>
      <c r="B222" s="19"/>
      <c r="C222" s="19"/>
      <c r="D222" s="19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19"/>
      <c r="AE222" s="19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</row>
    <row r="223" spans="1:75" x14ac:dyDescent="0.2">
      <c r="A223" s="35"/>
      <c r="B223" s="19"/>
      <c r="C223" s="19"/>
      <c r="D223" s="19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19"/>
      <c r="AE223" s="19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</row>
    <row r="224" spans="1:75" x14ac:dyDescent="0.2">
      <c r="A224" s="35"/>
      <c r="B224" s="19"/>
      <c r="C224" s="19"/>
      <c r="D224" s="19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19"/>
      <c r="AE224" s="19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</row>
    <row r="225" spans="1:75" x14ac:dyDescent="0.2">
      <c r="A225" s="35"/>
      <c r="B225" s="19"/>
      <c r="C225" s="19"/>
      <c r="D225" s="19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19"/>
      <c r="AE225" s="19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</row>
    <row r="226" spans="1:75" x14ac:dyDescent="0.2">
      <c r="A226" s="35"/>
      <c r="B226" s="19"/>
      <c r="C226" s="19"/>
      <c r="D226" s="19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19"/>
      <c r="AE226" s="19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</row>
    <row r="227" spans="1:75" x14ac:dyDescent="0.2">
      <c r="A227" s="35"/>
      <c r="B227" s="19"/>
      <c r="C227" s="19"/>
      <c r="D227" s="19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19"/>
      <c r="AE227" s="19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</row>
    <row r="228" spans="1:75" x14ac:dyDescent="0.2">
      <c r="A228" s="35"/>
      <c r="B228" s="19"/>
      <c r="C228" s="19"/>
      <c r="D228" s="19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19"/>
      <c r="AE228" s="19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</row>
    <row r="229" spans="1:75" x14ac:dyDescent="0.2">
      <c r="A229" s="35"/>
      <c r="B229" s="19"/>
      <c r="C229" s="19"/>
      <c r="D229" s="19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19"/>
      <c r="AE229" s="19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</row>
    <row r="230" spans="1:75" x14ac:dyDescent="0.2">
      <c r="A230" s="35"/>
      <c r="B230" s="19"/>
      <c r="C230" s="19"/>
      <c r="D230" s="19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19"/>
      <c r="AE230" s="19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</row>
    <row r="231" spans="1:75" x14ac:dyDescent="0.2">
      <c r="A231" s="35"/>
      <c r="B231" s="19"/>
      <c r="C231" s="19"/>
      <c r="D231" s="19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19"/>
      <c r="AE231" s="19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</row>
    <row r="232" spans="1:75" x14ac:dyDescent="0.2">
      <c r="A232" s="35"/>
      <c r="B232" s="19"/>
      <c r="C232" s="19"/>
      <c r="D232" s="19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19"/>
      <c r="AE232" s="19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</row>
    <row r="233" spans="1:75" x14ac:dyDescent="0.2">
      <c r="A233" s="35"/>
      <c r="B233" s="19"/>
      <c r="C233" s="19"/>
      <c r="D233" s="19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9"/>
      <c r="AE233" s="19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</row>
    <row r="234" spans="1:75" x14ac:dyDescent="0.2">
      <c r="A234" s="35"/>
      <c r="B234" s="19"/>
      <c r="C234" s="19"/>
      <c r="D234" s="19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9"/>
      <c r="AE234" s="19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</row>
    <row r="235" spans="1:75" x14ac:dyDescent="0.2">
      <c r="A235" s="35"/>
      <c r="B235" s="19"/>
      <c r="C235" s="19"/>
      <c r="D235" s="19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9"/>
      <c r="AE235" s="19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</row>
    <row r="236" spans="1:75" x14ac:dyDescent="0.2">
      <c r="A236" s="35"/>
      <c r="B236" s="19"/>
      <c r="C236" s="19"/>
      <c r="D236" s="19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19"/>
      <c r="AE236" s="19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</row>
    <row r="237" spans="1:75" x14ac:dyDescent="0.2">
      <c r="A237" s="35"/>
      <c r="B237" s="19"/>
      <c r="C237" s="19"/>
      <c r="D237" s="19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19"/>
      <c r="AE237" s="19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</row>
    <row r="238" spans="1:75" x14ac:dyDescent="0.2">
      <c r="A238" s="35"/>
      <c r="B238" s="19"/>
      <c r="C238" s="19"/>
      <c r="D238" s="19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19"/>
      <c r="AE238" s="19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</row>
    <row r="239" spans="1:75" x14ac:dyDescent="0.2">
      <c r="A239" s="35"/>
      <c r="B239" s="19"/>
      <c r="C239" s="19"/>
      <c r="D239" s="19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19"/>
      <c r="AE239" s="19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</row>
    <row r="240" spans="1:75" x14ac:dyDescent="0.2">
      <c r="A240" s="35"/>
      <c r="B240" s="19"/>
      <c r="C240" s="19"/>
      <c r="D240" s="19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19"/>
      <c r="AE240" s="19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</row>
    <row r="241" spans="1:75" x14ac:dyDescent="0.2">
      <c r="A241" s="35"/>
      <c r="B241" s="19"/>
      <c r="C241" s="19"/>
      <c r="D241" s="19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19"/>
      <c r="AE241" s="19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</row>
    <row r="242" spans="1:75" x14ac:dyDescent="0.2">
      <c r="A242" s="35"/>
      <c r="B242" s="19"/>
      <c r="C242" s="19"/>
      <c r="D242" s="19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19"/>
      <c r="AE242" s="19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</row>
    <row r="243" spans="1:75" x14ac:dyDescent="0.2">
      <c r="A243" s="35"/>
      <c r="B243" s="19"/>
      <c r="C243" s="19"/>
      <c r="D243" s="19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19"/>
      <c r="AE243" s="19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</row>
    <row r="244" spans="1:75" x14ac:dyDescent="0.2">
      <c r="A244" s="35"/>
      <c r="B244" s="19"/>
      <c r="C244" s="19"/>
      <c r="D244" s="19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19"/>
      <c r="AE244" s="19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</row>
    <row r="245" spans="1:75" x14ac:dyDescent="0.2">
      <c r="A245" s="35"/>
      <c r="B245" s="19"/>
      <c r="C245" s="19"/>
      <c r="D245" s="19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19"/>
      <c r="AE245" s="19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</row>
    <row r="246" spans="1:75" x14ac:dyDescent="0.2">
      <c r="A246" s="35"/>
      <c r="B246" s="19"/>
      <c r="C246" s="19"/>
      <c r="D246" s="19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19"/>
      <c r="AE246" s="19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</row>
    <row r="247" spans="1:75" x14ac:dyDescent="0.2">
      <c r="A247" s="35"/>
      <c r="B247" s="19"/>
      <c r="C247" s="19"/>
      <c r="D247" s="19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19"/>
      <c r="AE247" s="19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</row>
    <row r="248" spans="1:75" x14ac:dyDescent="0.2">
      <c r="A248" s="35"/>
      <c r="B248" s="19"/>
      <c r="C248" s="19"/>
      <c r="D248" s="19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19"/>
      <c r="AE248" s="19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</row>
    <row r="249" spans="1:75" x14ac:dyDescent="0.2">
      <c r="A249" s="35"/>
      <c r="B249" s="19"/>
      <c r="C249" s="19"/>
      <c r="D249" s="19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19"/>
      <c r="AE249" s="19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</row>
    <row r="250" spans="1:75" x14ac:dyDescent="0.2">
      <c r="A250" s="35"/>
      <c r="B250" s="19"/>
      <c r="C250" s="19"/>
      <c r="D250" s="19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19"/>
      <c r="AE250" s="19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</row>
    <row r="251" spans="1:75" x14ac:dyDescent="0.2">
      <c r="A251" s="35"/>
      <c r="B251" s="19"/>
      <c r="C251" s="19"/>
      <c r="D251" s="19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19"/>
      <c r="AE251" s="19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</row>
    <row r="252" spans="1:75" x14ac:dyDescent="0.2">
      <c r="A252" s="35"/>
      <c r="B252" s="19"/>
      <c r="C252" s="19"/>
      <c r="D252" s="19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19"/>
      <c r="AE252" s="19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</row>
    <row r="253" spans="1:75" x14ac:dyDescent="0.2">
      <c r="A253" s="35"/>
      <c r="B253" s="19"/>
      <c r="C253" s="19"/>
      <c r="D253" s="19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19"/>
      <c r="AE253" s="19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</row>
    <row r="254" spans="1:75" x14ac:dyDescent="0.2">
      <c r="A254" s="35"/>
      <c r="B254" s="19"/>
      <c r="C254" s="19"/>
      <c r="D254" s="19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19"/>
      <c r="AE254" s="19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</row>
    <row r="255" spans="1:75" x14ac:dyDescent="0.2">
      <c r="A255" s="35"/>
      <c r="B255" s="19"/>
      <c r="C255" s="19"/>
      <c r="D255" s="19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19"/>
      <c r="AE255" s="19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</row>
    <row r="256" spans="1:75" x14ac:dyDescent="0.2">
      <c r="A256" s="35"/>
      <c r="B256" s="19"/>
      <c r="C256" s="19"/>
      <c r="D256" s="19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19"/>
      <c r="AE256" s="19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</row>
    <row r="257" spans="1:75" x14ac:dyDescent="0.2">
      <c r="A257" s="35"/>
      <c r="B257" s="19"/>
      <c r="C257" s="19"/>
      <c r="D257" s="19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19"/>
      <c r="AE257" s="19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</row>
    <row r="258" spans="1:75" x14ac:dyDescent="0.2">
      <c r="A258" s="35"/>
      <c r="B258" s="19"/>
      <c r="C258" s="19"/>
      <c r="D258" s="19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19"/>
      <c r="AE258" s="19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</row>
    <row r="259" spans="1:75" x14ac:dyDescent="0.2">
      <c r="A259" s="35"/>
      <c r="B259" s="19"/>
      <c r="C259" s="19"/>
      <c r="D259" s="19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19"/>
      <c r="AE259" s="19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</row>
    <row r="260" spans="1:75" x14ac:dyDescent="0.2">
      <c r="A260" s="35"/>
      <c r="B260" s="19"/>
      <c r="C260" s="19"/>
      <c r="D260" s="19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19"/>
      <c r="AE260" s="19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</row>
    <row r="261" spans="1:75" x14ac:dyDescent="0.2">
      <c r="A261" s="35"/>
      <c r="B261" s="19"/>
      <c r="C261" s="19"/>
      <c r="D261" s="19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19"/>
      <c r="AE261" s="19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</row>
    <row r="262" spans="1:75" x14ac:dyDescent="0.2">
      <c r="A262" s="35"/>
      <c r="B262" s="19"/>
      <c r="C262" s="19"/>
      <c r="D262" s="19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19"/>
      <c r="AE262" s="19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</row>
    <row r="263" spans="1:75" x14ac:dyDescent="0.2">
      <c r="A263" s="35"/>
      <c r="B263" s="19"/>
      <c r="C263" s="19"/>
      <c r="D263" s="19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19"/>
      <c r="AE263" s="19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</row>
    <row r="264" spans="1:75" x14ac:dyDescent="0.2">
      <c r="A264" s="35"/>
      <c r="B264" s="19"/>
      <c r="C264" s="19"/>
      <c r="D264" s="19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19"/>
      <c r="AE264" s="19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</row>
    <row r="265" spans="1:75" x14ac:dyDescent="0.2">
      <c r="A265" s="35"/>
      <c r="B265" s="19"/>
      <c r="C265" s="19"/>
      <c r="D265" s="19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19"/>
      <c r="AE265" s="19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</row>
    <row r="266" spans="1:75" x14ac:dyDescent="0.2">
      <c r="A266" s="35"/>
      <c r="B266" s="19"/>
      <c r="C266" s="19"/>
      <c r="D266" s="19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19"/>
      <c r="AE266" s="19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</row>
    <row r="267" spans="1:75" x14ac:dyDescent="0.2">
      <c r="A267" s="35"/>
      <c r="B267" s="19"/>
      <c r="C267" s="19"/>
      <c r="D267" s="19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19"/>
      <c r="AE267" s="19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</row>
    <row r="268" spans="1:75" x14ac:dyDescent="0.2">
      <c r="A268" s="35"/>
      <c r="B268" s="19"/>
      <c r="C268" s="19"/>
      <c r="D268" s="19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19"/>
      <c r="AE268" s="19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</row>
    <row r="269" spans="1:75" x14ac:dyDescent="0.2">
      <c r="A269" s="35"/>
      <c r="B269" s="19"/>
      <c r="C269" s="19"/>
      <c r="D269" s="19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19"/>
      <c r="AE269" s="19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</row>
    <row r="270" spans="1:75" x14ac:dyDescent="0.2">
      <c r="A270" s="35"/>
      <c r="B270" s="19"/>
      <c r="C270" s="19"/>
      <c r="D270" s="19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19"/>
      <c r="AE270" s="19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</row>
    <row r="271" spans="1:75" x14ac:dyDescent="0.2">
      <c r="A271" s="35"/>
      <c r="B271" s="19"/>
      <c r="C271" s="19"/>
      <c r="D271" s="19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19"/>
      <c r="AE271" s="19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</row>
    <row r="272" spans="1:75" x14ac:dyDescent="0.2">
      <c r="A272" s="35"/>
      <c r="B272" s="19"/>
      <c r="C272" s="19"/>
      <c r="D272" s="19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19"/>
      <c r="AE272" s="19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</row>
    <row r="273" spans="1:75" x14ac:dyDescent="0.2">
      <c r="A273" s="35"/>
      <c r="B273" s="19"/>
      <c r="C273" s="19"/>
      <c r="D273" s="19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19"/>
      <c r="AE273" s="19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</row>
    <row r="274" spans="1:75" x14ac:dyDescent="0.2">
      <c r="A274" s="35"/>
      <c r="B274" s="19"/>
      <c r="C274" s="19"/>
      <c r="D274" s="19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19"/>
      <c r="AE274" s="19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</row>
    <row r="275" spans="1:75" x14ac:dyDescent="0.2">
      <c r="A275" s="35"/>
      <c r="B275" s="19"/>
      <c r="C275" s="19"/>
      <c r="D275" s="19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19"/>
      <c r="AE275" s="19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</row>
    <row r="276" spans="1:75" x14ac:dyDescent="0.2">
      <c r="A276" s="35"/>
      <c r="B276" s="19"/>
      <c r="C276" s="19"/>
      <c r="D276" s="19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19"/>
      <c r="AE276" s="19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</row>
    <row r="277" spans="1:75" x14ac:dyDescent="0.2">
      <c r="A277" s="35"/>
      <c r="B277" s="19"/>
      <c r="C277" s="19"/>
      <c r="D277" s="19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19"/>
      <c r="AE277" s="19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</row>
    <row r="278" spans="1:75" x14ac:dyDescent="0.2">
      <c r="A278" s="35"/>
      <c r="B278" s="19"/>
      <c r="C278" s="19"/>
      <c r="D278" s="19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19"/>
      <c r="AE278" s="19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</row>
    <row r="279" spans="1:75" x14ac:dyDescent="0.2">
      <c r="A279" s="35"/>
      <c r="B279" s="19"/>
      <c r="C279" s="19"/>
      <c r="D279" s="19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19"/>
      <c r="AE279" s="19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</row>
    <row r="280" spans="1:75" x14ac:dyDescent="0.2">
      <c r="A280" s="35"/>
      <c r="B280" s="19"/>
      <c r="C280" s="19"/>
      <c r="D280" s="19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19"/>
      <c r="AE280" s="19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</row>
    <row r="281" spans="1:75" x14ac:dyDescent="0.2">
      <c r="A281" s="35"/>
      <c r="B281" s="19"/>
      <c r="C281" s="19"/>
      <c r="D281" s="19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19"/>
      <c r="AE281" s="19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</row>
    <row r="282" spans="1:75" x14ac:dyDescent="0.2">
      <c r="A282" s="35"/>
      <c r="B282" s="19"/>
      <c r="C282" s="19"/>
      <c r="D282" s="19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19"/>
      <c r="AE282" s="19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</row>
    <row r="283" spans="1:75" x14ac:dyDescent="0.2">
      <c r="A283" s="35"/>
      <c r="B283" s="19"/>
      <c r="C283" s="19"/>
      <c r="D283" s="19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19"/>
      <c r="AE283" s="19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</row>
    <row r="284" spans="1:75" x14ac:dyDescent="0.2">
      <c r="A284" s="35"/>
      <c r="B284" s="19"/>
      <c r="C284" s="19"/>
      <c r="D284" s="19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19"/>
      <c r="AE284" s="19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</row>
    <row r="285" spans="1:75" x14ac:dyDescent="0.2">
      <c r="A285" s="35"/>
      <c r="B285" s="19"/>
      <c r="C285" s="19"/>
      <c r="D285" s="19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19"/>
      <c r="AE285" s="19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</row>
    <row r="286" spans="1:75" x14ac:dyDescent="0.2">
      <c r="A286" s="35"/>
      <c r="B286" s="19"/>
      <c r="C286" s="19"/>
      <c r="D286" s="19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19"/>
      <c r="AE286" s="19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</row>
    <row r="287" spans="1:75" x14ac:dyDescent="0.2">
      <c r="A287" s="35"/>
      <c r="B287" s="19"/>
      <c r="C287" s="19"/>
      <c r="D287" s="19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19"/>
      <c r="AE287" s="19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</row>
    <row r="288" spans="1:75" x14ac:dyDescent="0.2">
      <c r="A288" s="35"/>
      <c r="B288" s="19"/>
      <c r="C288" s="19"/>
      <c r="D288" s="19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19"/>
      <c r="AE288" s="19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</row>
    <row r="289" spans="1:75" x14ac:dyDescent="0.2">
      <c r="A289" s="35"/>
      <c r="B289" s="19"/>
      <c r="C289" s="19"/>
      <c r="D289" s="19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19"/>
      <c r="AE289" s="19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</row>
    <row r="290" spans="1:75" x14ac:dyDescent="0.2">
      <c r="A290" s="35"/>
      <c r="B290" s="19"/>
      <c r="C290" s="19"/>
      <c r="D290" s="19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19"/>
      <c r="AE290" s="19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</row>
    <row r="291" spans="1:75" x14ac:dyDescent="0.2">
      <c r="A291" s="35"/>
      <c r="B291" s="19"/>
      <c r="C291" s="19"/>
      <c r="D291" s="19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19"/>
      <c r="AE291" s="19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</row>
    <row r="292" spans="1:75" x14ac:dyDescent="0.2">
      <c r="A292" s="35"/>
      <c r="B292" s="19"/>
      <c r="C292" s="19"/>
      <c r="D292" s="19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19"/>
      <c r="AE292" s="19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</row>
    <row r="293" spans="1:75" x14ac:dyDescent="0.2">
      <c r="A293" s="35"/>
      <c r="B293" s="19"/>
      <c r="C293" s="19"/>
      <c r="D293" s="19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19"/>
      <c r="AE293" s="19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</row>
    <row r="294" spans="1:75" x14ac:dyDescent="0.2">
      <c r="A294" s="35"/>
      <c r="B294" s="19"/>
      <c r="C294" s="19"/>
      <c r="D294" s="19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19"/>
      <c r="AE294" s="19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</row>
    <row r="295" spans="1:75" x14ac:dyDescent="0.2">
      <c r="A295" s="35"/>
      <c r="B295" s="19"/>
      <c r="C295" s="19"/>
      <c r="D295" s="19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19"/>
      <c r="AE295" s="19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</row>
    <row r="296" spans="1:75" x14ac:dyDescent="0.2">
      <c r="A296" s="35"/>
      <c r="B296" s="19"/>
      <c r="C296" s="19"/>
      <c r="D296" s="19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19"/>
      <c r="AE296" s="19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</row>
    <row r="297" spans="1:75" x14ac:dyDescent="0.2">
      <c r="A297" s="35"/>
      <c r="B297" s="19"/>
      <c r="C297" s="19"/>
      <c r="D297" s="19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19"/>
      <c r="AE297" s="19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</row>
    <row r="298" spans="1:75" x14ac:dyDescent="0.2">
      <c r="A298" s="35"/>
      <c r="B298" s="19"/>
      <c r="C298" s="19"/>
      <c r="D298" s="19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19"/>
      <c r="AE298" s="19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</row>
    <row r="299" spans="1:75" x14ac:dyDescent="0.2">
      <c r="A299" s="35"/>
      <c r="B299" s="19"/>
      <c r="C299" s="19"/>
      <c r="D299" s="19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19"/>
      <c r="AE299" s="19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</row>
    <row r="300" spans="1:75" x14ac:dyDescent="0.2">
      <c r="A300" s="35"/>
      <c r="B300" s="19"/>
      <c r="C300" s="19"/>
      <c r="D300" s="19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19"/>
      <c r="AE300" s="19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</row>
    <row r="301" spans="1:75" x14ac:dyDescent="0.2">
      <c r="A301" s="35"/>
      <c r="B301" s="19"/>
      <c r="C301" s="19"/>
      <c r="D301" s="19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19"/>
      <c r="AE301" s="19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</row>
    <row r="302" spans="1:75" x14ac:dyDescent="0.2">
      <c r="A302" s="35"/>
      <c r="B302" s="19"/>
      <c r="C302" s="19"/>
      <c r="D302" s="19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19"/>
      <c r="AE302" s="19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</row>
    <row r="303" spans="1:75" x14ac:dyDescent="0.2">
      <c r="A303" s="35"/>
      <c r="B303" s="19"/>
      <c r="C303" s="19"/>
      <c r="D303" s="19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19"/>
      <c r="AE303" s="19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</row>
    <row r="304" spans="1:75" x14ac:dyDescent="0.2">
      <c r="A304" s="35"/>
      <c r="B304" s="19"/>
      <c r="C304" s="19"/>
      <c r="D304" s="19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19"/>
      <c r="AE304" s="19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</row>
    <row r="305" spans="1:75" x14ac:dyDescent="0.2">
      <c r="A305" s="35"/>
      <c r="B305" s="19"/>
      <c r="C305" s="19"/>
      <c r="D305" s="19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19"/>
      <c r="AE305" s="19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</row>
    <row r="306" spans="1:75" x14ac:dyDescent="0.2">
      <c r="A306" s="35"/>
      <c r="B306" s="19"/>
      <c r="C306" s="19"/>
      <c r="D306" s="19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19"/>
      <c r="AE306" s="19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</row>
    <row r="307" spans="1:75" x14ac:dyDescent="0.2">
      <c r="A307" s="35"/>
      <c r="B307" s="19"/>
      <c r="C307" s="19"/>
      <c r="D307" s="19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19"/>
      <c r="AE307" s="19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</row>
    <row r="308" spans="1:75" x14ac:dyDescent="0.2">
      <c r="A308" s="35"/>
      <c r="B308" s="19"/>
      <c r="C308" s="19"/>
      <c r="D308" s="19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19"/>
      <c r="AE308" s="19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</row>
    <row r="309" spans="1:75" x14ac:dyDescent="0.2">
      <c r="A309" s="35"/>
      <c r="B309" s="19"/>
      <c r="C309" s="19"/>
      <c r="D309" s="19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19"/>
      <c r="AE309" s="19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</row>
    <row r="310" spans="1:75" x14ac:dyDescent="0.2">
      <c r="A310" s="35"/>
      <c r="B310" s="19"/>
      <c r="C310" s="19"/>
      <c r="D310" s="19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19"/>
      <c r="AE310" s="19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</row>
    <row r="311" spans="1:75" x14ac:dyDescent="0.2">
      <c r="A311" s="35"/>
      <c r="B311" s="19"/>
      <c r="C311" s="19"/>
      <c r="D311" s="19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19"/>
      <c r="AE311" s="19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</row>
    <row r="312" spans="1:75" x14ac:dyDescent="0.2">
      <c r="A312" s="35"/>
      <c r="B312" s="19"/>
      <c r="C312" s="19"/>
      <c r="D312" s="19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19"/>
      <c r="AE312" s="19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</row>
    <row r="313" spans="1:75" x14ac:dyDescent="0.2">
      <c r="A313" s="35"/>
      <c r="B313" s="19"/>
      <c r="C313" s="19"/>
      <c r="D313" s="19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19"/>
      <c r="AE313" s="19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</row>
    <row r="314" spans="1:75" x14ac:dyDescent="0.2">
      <c r="A314" s="35"/>
      <c r="B314" s="19"/>
      <c r="C314" s="19"/>
      <c r="D314" s="19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19"/>
      <c r="AE314" s="19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</row>
    <row r="315" spans="1:75" x14ac:dyDescent="0.2">
      <c r="A315" s="35"/>
      <c r="B315" s="19"/>
      <c r="C315" s="19"/>
      <c r="D315" s="19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19"/>
      <c r="AE315" s="19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</row>
    <row r="316" spans="1:75" x14ac:dyDescent="0.2">
      <c r="A316" s="35"/>
      <c r="B316" s="19"/>
      <c r="C316" s="19"/>
      <c r="D316" s="19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19"/>
      <c r="AE316" s="19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</row>
    <row r="317" spans="1:75" x14ac:dyDescent="0.2">
      <c r="A317" s="35"/>
      <c r="B317" s="19"/>
      <c r="C317" s="19"/>
      <c r="D317" s="19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19"/>
      <c r="AE317" s="19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</row>
    <row r="318" spans="1:75" x14ac:dyDescent="0.2">
      <c r="A318" s="35"/>
      <c r="B318" s="19"/>
      <c r="C318" s="19"/>
      <c r="D318" s="19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19"/>
      <c r="AE318" s="19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</row>
    <row r="319" spans="1:75" x14ac:dyDescent="0.2">
      <c r="A319" s="35"/>
      <c r="B319" s="19"/>
      <c r="C319" s="19"/>
      <c r="D319" s="19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19"/>
      <c r="AE319" s="19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</row>
    <row r="320" spans="1:75" x14ac:dyDescent="0.2">
      <c r="A320" s="35"/>
      <c r="B320" s="19"/>
      <c r="C320" s="19"/>
      <c r="D320" s="19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19"/>
      <c r="AE320" s="19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</row>
    <row r="321" spans="1:75" x14ac:dyDescent="0.2">
      <c r="A321" s="35"/>
      <c r="B321" s="19"/>
      <c r="C321" s="19"/>
      <c r="D321" s="19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19"/>
      <c r="AE321" s="19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</row>
    <row r="322" spans="1:75" x14ac:dyDescent="0.2">
      <c r="A322" s="35"/>
      <c r="B322" s="19"/>
      <c r="C322" s="19"/>
      <c r="D322" s="19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19"/>
      <c r="AE322" s="19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</row>
    <row r="323" spans="1:75" x14ac:dyDescent="0.2">
      <c r="A323" s="35"/>
      <c r="B323" s="19"/>
      <c r="C323" s="19"/>
      <c r="D323" s="19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19"/>
      <c r="AE323" s="19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</row>
    <row r="324" spans="1:75" x14ac:dyDescent="0.2">
      <c r="A324" s="35"/>
      <c r="B324" s="19"/>
      <c r="C324" s="19"/>
      <c r="D324" s="19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19"/>
      <c r="AE324" s="19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</row>
    <row r="325" spans="1:75" x14ac:dyDescent="0.2">
      <c r="A325" s="35"/>
      <c r="B325" s="19"/>
      <c r="C325" s="19"/>
      <c r="D325" s="19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19"/>
      <c r="AE325" s="19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</row>
    <row r="326" spans="1:75" x14ac:dyDescent="0.2">
      <c r="A326" s="35"/>
      <c r="B326" s="19"/>
      <c r="C326" s="19"/>
      <c r="D326" s="19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19"/>
      <c r="AE326" s="19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</row>
    <row r="327" spans="1:75" x14ac:dyDescent="0.2">
      <c r="A327" s="35"/>
      <c r="B327" s="19"/>
      <c r="C327" s="19"/>
      <c r="D327" s="19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19"/>
      <c r="AE327" s="19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</row>
    <row r="328" spans="1:75" x14ac:dyDescent="0.2">
      <c r="A328" s="35"/>
      <c r="B328" s="19"/>
      <c r="C328" s="19"/>
      <c r="D328" s="19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19"/>
      <c r="AE328" s="19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</row>
    <row r="329" spans="1:75" x14ac:dyDescent="0.2">
      <c r="A329" s="35"/>
      <c r="B329" s="19"/>
      <c r="C329" s="19"/>
      <c r="D329" s="19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19"/>
      <c r="AE329" s="19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</row>
    <row r="330" spans="1:75" x14ac:dyDescent="0.2">
      <c r="A330" s="35"/>
      <c r="B330" s="19"/>
      <c r="C330" s="19"/>
      <c r="D330" s="19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19"/>
      <c r="AE330" s="19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</row>
    <row r="331" spans="1:75" x14ac:dyDescent="0.2">
      <c r="A331" s="35"/>
      <c r="B331" s="19"/>
      <c r="C331" s="19"/>
      <c r="D331" s="19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19"/>
      <c r="AE331" s="19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</row>
    <row r="332" spans="1:75" x14ac:dyDescent="0.2">
      <c r="A332" s="35"/>
      <c r="B332" s="19"/>
      <c r="C332" s="19"/>
      <c r="D332" s="19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19"/>
      <c r="AE332" s="19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</row>
    <row r="333" spans="1:75" x14ac:dyDescent="0.2">
      <c r="A333" s="35"/>
      <c r="B333" s="19"/>
      <c r="C333" s="19"/>
      <c r="D333" s="19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19"/>
      <c r="AE333" s="19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</row>
    <row r="334" spans="1:75" x14ac:dyDescent="0.2">
      <c r="A334" s="35"/>
      <c r="B334" s="19"/>
      <c r="C334" s="19"/>
      <c r="D334" s="19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19"/>
      <c r="AE334" s="19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</row>
    <row r="335" spans="1:75" x14ac:dyDescent="0.2">
      <c r="A335" s="35"/>
      <c r="B335" s="19"/>
      <c r="C335" s="19"/>
      <c r="D335" s="19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19"/>
      <c r="AE335" s="19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</row>
    <row r="336" spans="1:75" x14ac:dyDescent="0.2">
      <c r="A336" s="35"/>
      <c r="B336" s="19"/>
      <c r="C336" s="19"/>
      <c r="D336" s="19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19"/>
      <c r="AE336" s="19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</row>
    <row r="337" spans="1:75" x14ac:dyDescent="0.2">
      <c r="A337" s="35"/>
      <c r="B337" s="19"/>
      <c r="C337" s="19"/>
      <c r="D337" s="19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19"/>
      <c r="AE337" s="19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</row>
    <row r="338" spans="1:75" x14ac:dyDescent="0.2">
      <c r="A338" s="35"/>
      <c r="B338" s="19"/>
      <c r="C338" s="19"/>
      <c r="D338" s="19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19"/>
      <c r="AE338" s="19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</row>
    <row r="339" spans="1:75" x14ac:dyDescent="0.2">
      <c r="A339" s="35"/>
      <c r="B339" s="19"/>
      <c r="C339" s="19"/>
      <c r="D339" s="19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19"/>
      <c r="AE339" s="19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</row>
    <row r="340" spans="1:75" x14ac:dyDescent="0.2">
      <c r="A340" s="35"/>
      <c r="B340" s="19"/>
      <c r="C340" s="19"/>
      <c r="D340" s="19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19"/>
      <c r="AE340" s="19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</row>
    <row r="341" spans="1:75" x14ac:dyDescent="0.2">
      <c r="A341" s="35"/>
      <c r="B341" s="19"/>
      <c r="C341" s="19"/>
      <c r="D341" s="19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19"/>
      <c r="AE341" s="19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</row>
    <row r="342" spans="1:75" x14ac:dyDescent="0.2">
      <c r="A342" s="35"/>
      <c r="B342" s="19"/>
      <c r="C342" s="19"/>
      <c r="D342" s="19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19"/>
      <c r="AE342" s="19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</row>
    <row r="343" spans="1:75" x14ac:dyDescent="0.2">
      <c r="A343" s="35"/>
      <c r="B343" s="19"/>
      <c r="C343" s="19"/>
      <c r="D343" s="19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19"/>
      <c r="AE343" s="19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</row>
    <row r="344" spans="1:75" x14ac:dyDescent="0.2">
      <c r="A344" s="35"/>
      <c r="B344" s="19"/>
      <c r="C344" s="19"/>
      <c r="D344" s="19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19"/>
      <c r="AE344" s="19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</row>
    <row r="345" spans="1:75" x14ac:dyDescent="0.2">
      <c r="A345" s="35"/>
      <c r="B345" s="19"/>
      <c r="C345" s="19"/>
      <c r="D345" s="19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19"/>
      <c r="AE345" s="19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</row>
    <row r="346" spans="1:75" x14ac:dyDescent="0.2">
      <c r="A346" s="35"/>
      <c r="B346" s="19"/>
      <c r="C346" s="19"/>
      <c r="D346" s="19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19"/>
      <c r="AE346" s="19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</row>
    <row r="347" spans="1:75" x14ac:dyDescent="0.2">
      <c r="A347" s="35"/>
      <c r="B347" s="19"/>
      <c r="C347" s="19"/>
      <c r="D347" s="19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19"/>
      <c r="AE347" s="19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</row>
    <row r="348" spans="1:75" x14ac:dyDescent="0.2">
      <c r="A348" s="35"/>
      <c r="B348" s="19"/>
      <c r="C348" s="19"/>
      <c r="D348" s="19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19"/>
      <c r="AE348" s="19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</row>
    <row r="349" spans="1:75" x14ac:dyDescent="0.2">
      <c r="A349" s="35"/>
      <c r="B349" s="19"/>
      <c r="C349" s="19"/>
      <c r="D349" s="19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19"/>
      <c r="AE349" s="19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</row>
    <row r="350" spans="1:75" x14ac:dyDescent="0.2">
      <c r="A350" s="35"/>
      <c r="B350" s="19"/>
      <c r="C350" s="19"/>
      <c r="D350" s="19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19"/>
      <c r="AE350" s="19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</row>
    <row r="351" spans="1:75" x14ac:dyDescent="0.2">
      <c r="A351" s="35"/>
      <c r="B351" s="19"/>
      <c r="C351" s="19"/>
      <c r="D351" s="19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19"/>
      <c r="AE351" s="19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</row>
    <row r="352" spans="1:75" x14ac:dyDescent="0.2">
      <c r="A352" s="35"/>
      <c r="B352" s="19"/>
      <c r="C352" s="19"/>
      <c r="D352" s="19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19"/>
      <c r="AE352" s="19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</row>
    <row r="353" spans="1:75" x14ac:dyDescent="0.2">
      <c r="A353" s="35"/>
      <c r="B353" s="19"/>
      <c r="C353" s="19"/>
      <c r="D353" s="19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19"/>
      <c r="AE353" s="19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</row>
    <row r="354" spans="1:75" x14ac:dyDescent="0.2">
      <c r="A354" s="35"/>
      <c r="B354" s="19"/>
      <c r="C354" s="19"/>
      <c r="D354" s="19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19"/>
      <c r="AE354" s="19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</row>
    <row r="355" spans="1:75" x14ac:dyDescent="0.2">
      <c r="A355" s="35"/>
      <c r="B355" s="19"/>
      <c r="C355" s="19"/>
      <c r="D355" s="19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19"/>
      <c r="AE355" s="19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</row>
    <row r="356" spans="1:75" x14ac:dyDescent="0.2">
      <c r="A356" s="35"/>
      <c r="B356" s="19"/>
      <c r="C356" s="19"/>
      <c r="D356" s="19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19"/>
      <c r="AE356" s="19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</row>
    <row r="357" spans="1:75" x14ac:dyDescent="0.2">
      <c r="A357" s="35"/>
      <c r="B357" s="19"/>
      <c r="C357" s="19"/>
      <c r="D357" s="19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19"/>
      <c r="AE357" s="19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</row>
    <row r="358" spans="1:75" x14ac:dyDescent="0.2">
      <c r="A358" s="35"/>
      <c r="B358" s="19"/>
      <c r="C358" s="19"/>
      <c r="D358" s="19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19"/>
      <c r="AE358" s="19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</row>
    <row r="359" spans="1:75" x14ac:dyDescent="0.2">
      <c r="A359" s="35"/>
      <c r="B359" s="19"/>
      <c r="C359" s="19"/>
      <c r="D359" s="19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19"/>
      <c r="AE359" s="19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</row>
    <row r="360" spans="1:75" x14ac:dyDescent="0.2">
      <c r="A360" s="35"/>
      <c r="B360" s="19"/>
      <c r="C360" s="19"/>
      <c r="D360" s="19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19"/>
      <c r="AE360" s="19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</row>
    <row r="361" spans="1:75" x14ac:dyDescent="0.2">
      <c r="A361" s="35"/>
      <c r="B361" s="19"/>
      <c r="C361" s="19"/>
      <c r="D361" s="19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19"/>
      <c r="AE361" s="19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</row>
    <row r="362" spans="1:75" x14ac:dyDescent="0.2">
      <c r="A362" s="35"/>
      <c r="B362" s="19"/>
      <c r="C362" s="19"/>
      <c r="D362" s="19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19"/>
      <c r="AE362" s="19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</row>
    <row r="363" spans="1:75" x14ac:dyDescent="0.2">
      <c r="A363" s="35"/>
      <c r="B363" s="19"/>
      <c r="C363" s="19"/>
      <c r="D363" s="19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19"/>
      <c r="AE363" s="19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</row>
    <row r="364" spans="1:75" x14ac:dyDescent="0.2">
      <c r="A364" s="35"/>
      <c r="B364" s="19"/>
      <c r="C364" s="19"/>
      <c r="D364" s="19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19"/>
      <c r="AE364" s="19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</row>
    <row r="365" spans="1:75" x14ac:dyDescent="0.2">
      <c r="A365" s="35"/>
      <c r="B365" s="19"/>
      <c r="C365" s="19"/>
      <c r="D365" s="19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19"/>
      <c r="AE365" s="19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</row>
    <row r="366" spans="1:75" x14ac:dyDescent="0.2">
      <c r="A366" s="35"/>
      <c r="B366" s="19"/>
      <c r="C366" s="19"/>
      <c r="D366" s="19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19"/>
      <c r="AE366" s="19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</row>
    <row r="367" spans="1:75" x14ac:dyDescent="0.2">
      <c r="A367" s="35"/>
      <c r="B367" s="19"/>
      <c r="C367" s="19"/>
      <c r="D367" s="19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19"/>
      <c r="AE367" s="19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</row>
    <row r="368" spans="1:75" x14ac:dyDescent="0.2">
      <c r="A368" s="35"/>
      <c r="B368" s="19"/>
      <c r="C368" s="19"/>
      <c r="D368" s="19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19"/>
      <c r="AE368" s="19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</row>
    <row r="369" spans="1:75" x14ac:dyDescent="0.2">
      <c r="A369" s="35"/>
      <c r="B369" s="19"/>
      <c r="C369" s="19"/>
      <c r="D369" s="19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19"/>
      <c r="AE369" s="19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</row>
    <row r="370" spans="1:75" x14ac:dyDescent="0.2">
      <c r="A370" s="35"/>
      <c r="B370" s="19"/>
      <c r="C370" s="19"/>
      <c r="D370" s="19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19"/>
      <c r="AE370" s="19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</row>
    <row r="371" spans="1:75" x14ac:dyDescent="0.2">
      <c r="A371" s="35"/>
      <c r="B371" s="19"/>
      <c r="C371" s="19"/>
      <c r="D371" s="19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19"/>
      <c r="AE371" s="19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</row>
    <row r="372" spans="1:75" x14ac:dyDescent="0.2">
      <c r="A372" s="35"/>
      <c r="B372" s="19"/>
      <c r="C372" s="19"/>
      <c r="D372" s="19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19"/>
      <c r="AE372" s="19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</row>
    <row r="373" spans="1:75" x14ac:dyDescent="0.2">
      <c r="A373" s="35"/>
      <c r="B373" s="19"/>
      <c r="C373" s="19"/>
      <c r="D373" s="19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19"/>
      <c r="AE373" s="19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</row>
    <row r="374" spans="1:75" x14ac:dyDescent="0.2">
      <c r="A374" s="35"/>
      <c r="B374" s="19"/>
      <c r="C374" s="19"/>
      <c r="D374" s="19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19"/>
      <c r="AE374" s="19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</row>
    <row r="375" spans="1:75" x14ac:dyDescent="0.2">
      <c r="A375" s="35"/>
      <c r="B375" s="19"/>
      <c r="C375" s="19"/>
      <c r="D375" s="19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19"/>
      <c r="AE375" s="19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</row>
    <row r="376" spans="1:75" x14ac:dyDescent="0.2">
      <c r="A376" s="35"/>
      <c r="B376" s="19"/>
      <c r="C376" s="19"/>
      <c r="D376" s="19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19"/>
      <c r="AE376" s="19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</row>
    <row r="377" spans="1:75" x14ac:dyDescent="0.2">
      <c r="A377" s="35"/>
      <c r="B377" s="19"/>
      <c r="C377" s="19"/>
      <c r="D377" s="19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19"/>
      <c r="AE377" s="19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</row>
    <row r="378" spans="1:75" x14ac:dyDescent="0.2">
      <c r="A378" s="35"/>
      <c r="B378" s="19"/>
      <c r="C378" s="19"/>
      <c r="D378" s="19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19"/>
      <c r="AE378" s="19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</row>
    <row r="379" spans="1:75" x14ac:dyDescent="0.2">
      <c r="A379" s="35"/>
      <c r="B379" s="19"/>
      <c r="C379" s="19"/>
      <c r="D379" s="19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19"/>
      <c r="AE379" s="19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</row>
    <row r="380" spans="1:75" x14ac:dyDescent="0.2">
      <c r="A380" s="35"/>
      <c r="B380" s="19"/>
      <c r="C380" s="19"/>
      <c r="D380" s="19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19"/>
      <c r="AE380" s="19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</row>
    <row r="381" spans="1:75" x14ac:dyDescent="0.2">
      <c r="A381" s="35"/>
      <c r="B381" s="19"/>
      <c r="C381" s="19"/>
      <c r="D381" s="19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19"/>
      <c r="AE381" s="19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</row>
    <row r="382" spans="1:75" x14ac:dyDescent="0.2">
      <c r="A382" s="35"/>
      <c r="B382" s="19"/>
      <c r="C382" s="19"/>
      <c r="D382" s="19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19"/>
      <c r="AE382" s="19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</row>
    <row r="383" spans="1:75" x14ac:dyDescent="0.2">
      <c r="A383" s="35"/>
      <c r="B383" s="19"/>
      <c r="C383" s="19"/>
      <c r="D383" s="19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19"/>
      <c r="AE383" s="19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</row>
    <row r="384" spans="1:75" x14ac:dyDescent="0.2">
      <c r="A384" s="35"/>
      <c r="B384" s="19"/>
      <c r="C384" s="19"/>
      <c r="D384" s="19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19"/>
      <c r="AE384" s="19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</row>
    <row r="385" spans="1:75" x14ac:dyDescent="0.2">
      <c r="A385" s="35"/>
      <c r="B385" s="19"/>
      <c r="C385" s="19"/>
      <c r="D385" s="19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19"/>
      <c r="AE385" s="19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</row>
    <row r="386" spans="1:75" x14ac:dyDescent="0.2">
      <c r="A386" s="35"/>
      <c r="B386" s="19"/>
      <c r="C386" s="19"/>
      <c r="D386" s="19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19"/>
      <c r="AE386" s="19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</row>
    <row r="387" spans="1:75" x14ac:dyDescent="0.2">
      <c r="A387" s="35"/>
      <c r="B387" s="19"/>
      <c r="C387" s="19"/>
      <c r="D387" s="19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19"/>
      <c r="AE387" s="19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</row>
    <row r="388" spans="1:75" x14ac:dyDescent="0.2">
      <c r="A388" s="35"/>
      <c r="B388" s="19"/>
      <c r="C388" s="19"/>
      <c r="D388" s="19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19"/>
      <c r="AE388" s="19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</row>
    <row r="389" spans="1:75" x14ac:dyDescent="0.2">
      <c r="A389" s="35"/>
      <c r="B389" s="19"/>
      <c r="C389" s="19"/>
      <c r="D389" s="19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19"/>
      <c r="AE389" s="19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</row>
    <row r="390" spans="1:75" x14ac:dyDescent="0.2">
      <c r="A390" s="35"/>
      <c r="B390" s="19"/>
      <c r="C390" s="19"/>
      <c r="D390" s="19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19"/>
      <c r="AE390" s="19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</row>
    <row r="391" spans="1:75" x14ac:dyDescent="0.2">
      <c r="A391" s="35"/>
      <c r="B391" s="19"/>
      <c r="C391" s="19"/>
      <c r="D391" s="19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19"/>
      <c r="AE391" s="19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</row>
    <row r="392" spans="1:75" x14ac:dyDescent="0.2">
      <c r="A392" s="35"/>
      <c r="B392" s="19"/>
      <c r="C392" s="19"/>
      <c r="D392" s="19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19"/>
      <c r="AE392" s="19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</row>
    <row r="393" spans="1:75" x14ac:dyDescent="0.2">
      <c r="A393" s="35"/>
      <c r="B393" s="19"/>
      <c r="C393" s="19"/>
      <c r="D393" s="19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19"/>
      <c r="AE393" s="19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</row>
    <row r="394" spans="1:75" x14ac:dyDescent="0.2">
      <c r="A394" s="35"/>
      <c r="B394" s="19"/>
      <c r="C394" s="19"/>
      <c r="D394" s="19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19"/>
      <c r="AE394" s="19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</row>
    <row r="395" spans="1:75" x14ac:dyDescent="0.2">
      <c r="A395" s="35"/>
      <c r="B395" s="19"/>
      <c r="C395" s="19"/>
      <c r="D395" s="19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19"/>
      <c r="AE395" s="19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</row>
    <row r="396" spans="1:75" x14ac:dyDescent="0.2">
      <c r="A396" s="35"/>
      <c r="B396" s="19"/>
      <c r="C396" s="19"/>
      <c r="D396" s="19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19"/>
      <c r="AE396" s="19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</row>
    <row r="397" spans="1:75" x14ac:dyDescent="0.2">
      <c r="A397" s="35"/>
      <c r="B397" s="19"/>
      <c r="C397" s="19"/>
      <c r="D397" s="19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19"/>
      <c r="AE397" s="19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</row>
    <row r="398" spans="1:75" x14ac:dyDescent="0.2">
      <c r="A398" s="35"/>
      <c r="B398" s="19"/>
      <c r="C398" s="19"/>
      <c r="D398" s="19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19"/>
      <c r="AE398" s="19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</row>
    <row r="399" spans="1:75" x14ac:dyDescent="0.2">
      <c r="A399" s="35"/>
      <c r="B399" s="19"/>
      <c r="C399" s="19"/>
      <c r="D399" s="19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19"/>
      <c r="AE399" s="19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</row>
    <row r="400" spans="1:75" x14ac:dyDescent="0.2">
      <c r="A400" s="35"/>
      <c r="B400" s="19"/>
      <c r="C400" s="19"/>
      <c r="D400" s="19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19"/>
      <c r="AE400" s="19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</row>
    <row r="401" spans="1:75" x14ac:dyDescent="0.2">
      <c r="A401" s="35"/>
      <c r="B401" s="19"/>
      <c r="C401" s="19"/>
      <c r="D401" s="19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19"/>
      <c r="AE401" s="19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</row>
    <row r="402" spans="1:75" x14ac:dyDescent="0.2">
      <c r="A402" s="35"/>
      <c r="B402" s="19"/>
      <c r="C402" s="19"/>
      <c r="D402" s="19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19"/>
      <c r="AE402" s="19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</row>
    <row r="403" spans="1:75" x14ac:dyDescent="0.2">
      <c r="A403" s="35"/>
      <c r="B403" s="19"/>
      <c r="C403" s="19"/>
      <c r="D403" s="19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19"/>
      <c r="AE403" s="19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</row>
    <row r="404" spans="1:75" x14ac:dyDescent="0.2">
      <c r="A404" s="35"/>
      <c r="B404" s="19"/>
      <c r="C404" s="19"/>
      <c r="D404" s="19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19"/>
      <c r="AE404" s="19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</row>
    <row r="405" spans="1:75" x14ac:dyDescent="0.2">
      <c r="A405" s="35"/>
      <c r="B405" s="19"/>
      <c r="C405" s="19"/>
      <c r="D405" s="19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19"/>
      <c r="AE405" s="19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</row>
    <row r="406" spans="1:75" x14ac:dyDescent="0.2">
      <c r="A406" s="35"/>
      <c r="B406" s="19"/>
      <c r="C406" s="19"/>
      <c r="D406" s="19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19"/>
      <c r="AE406" s="19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</row>
    <row r="407" spans="1:75" x14ac:dyDescent="0.2">
      <c r="A407" s="35"/>
      <c r="B407" s="19"/>
      <c r="C407" s="19"/>
      <c r="D407" s="19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19"/>
      <c r="AE407" s="19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</row>
    <row r="408" spans="1:75" x14ac:dyDescent="0.2">
      <c r="A408" s="35"/>
      <c r="B408" s="19"/>
      <c r="C408" s="19"/>
      <c r="D408" s="19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19"/>
      <c r="AE408" s="19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</row>
    <row r="409" spans="1:75" x14ac:dyDescent="0.2">
      <c r="A409" s="35"/>
      <c r="B409" s="19"/>
      <c r="C409" s="19"/>
      <c r="D409" s="19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19"/>
      <c r="AE409" s="19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</row>
    <row r="410" spans="1:75" x14ac:dyDescent="0.2">
      <c r="A410" s="35"/>
      <c r="B410" s="19"/>
      <c r="C410" s="19"/>
      <c r="D410" s="19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19"/>
      <c r="AE410" s="19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</row>
    <row r="411" spans="1:75" x14ac:dyDescent="0.2">
      <c r="A411" s="35"/>
      <c r="B411" s="19"/>
      <c r="C411" s="19"/>
      <c r="D411" s="19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19"/>
      <c r="AE411" s="19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</row>
    <row r="412" spans="1:75" x14ac:dyDescent="0.2">
      <c r="A412" s="35"/>
      <c r="B412" s="19"/>
      <c r="C412" s="19"/>
      <c r="D412" s="19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19"/>
      <c r="AE412" s="19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</row>
    <row r="413" spans="1:75" x14ac:dyDescent="0.2">
      <c r="A413" s="35"/>
      <c r="B413" s="19"/>
      <c r="C413" s="19"/>
      <c r="D413" s="19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19"/>
      <c r="AE413" s="19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</row>
    <row r="414" spans="1:75" x14ac:dyDescent="0.2">
      <c r="A414" s="35"/>
      <c r="B414" s="19"/>
      <c r="C414" s="19"/>
      <c r="D414" s="19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19"/>
      <c r="AE414" s="19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</row>
    <row r="415" spans="1:75" x14ac:dyDescent="0.2">
      <c r="A415" s="35"/>
      <c r="B415" s="19"/>
      <c r="C415" s="19"/>
      <c r="D415" s="19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19"/>
      <c r="AE415" s="19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</row>
    <row r="416" spans="1:75" x14ac:dyDescent="0.2">
      <c r="A416" s="35"/>
      <c r="B416" s="19"/>
      <c r="C416" s="19"/>
      <c r="D416" s="19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19"/>
      <c r="AE416" s="19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</row>
    <row r="417" spans="1:75" x14ac:dyDescent="0.2">
      <c r="A417" s="35"/>
      <c r="B417" s="19"/>
      <c r="C417" s="19"/>
      <c r="D417" s="19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19"/>
      <c r="AE417" s="19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</row>
    <row r="418" spans="1:75" x14ac:dyDescent="0.2">
      <c r="A418" s="35"/>
      <c r="B418" s="19"/>
      <c r="C418" s="19"/>
      <c r="D418" s="19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19"/>
      <c r="AE418" s="19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</row>
    <row r="419" spans="1:75" x14ac:dyDescent="0.2">
      <c r="A419" s="35"/>
      <c r="B419" s="19"/>
      <c r="C419" s="19"/>
      <c r="D419" s="19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19"/>
      <c r="AE419" s="19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</row>
    <row r="420" spans="1:75" x14ac:dyDescent="0.2">
      <c r="A420" s="35"/>
      <c r="B420" s="19"/>
      <c r="C420" s="19"/>
      <c r="D420" s="19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19"/>
      <c r="AE420" s="19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</row>
    <row r="421" spans="1:75" x14ac:dyDescent="0.2">
      <c r="A421" s="35"/>
      <c r="B421" s="19"/>
      <c r="C421" s="19"/>
      <c r="D421" s="19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19"/>
      <c r="AE421" s="19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</row>
    <row r="422" spans="1:75" x14ac:dyDescent="0.2">
      <c r="A422" s="35"/>
      <c r="B422" s="19"/>
      <c r="C422" s="19"/>
      <c r="D422" s="19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19"/>
      <c r="AE422" s="19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</row>
    <row r="423" spans="1:75" x14ac:dyDescent="0.2">
      <c r="A423" s="35"/>
      <c r="B423" s="19"/>
      <c r="C423" s="19"/>
      <c r="D423" s="19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19"/>
      <c r="AE423" s="19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</row>
    <row r="424" spans="1:75" x14ac:dyDescent="0.2">
      <c r="A424" s="35"/>
      <c r="B424" s="19"/>
      <c r="C424" s="19"/>
      <c r="D424" s="19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19"/>
      <c r="AE424" s="19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</row>
    <row r="425" spans="1:75" x14ac:dyDescent="0.2">
      <c r="A425" s="35"/>
      <c r="B425" s="19"/>
      <c r="C425" s="19"/>
      <c r="D425" s="19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19"/>
      <c r="AE425" s="19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</row>
    <row r="426" spans="1:75" x14ac:dyDescent="0.2">
      <c r="A426" s="35"/>
      <c r="B426" s="19"/>
      <c r="C426" s="19"/>
      <c r="D426" s="19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19"/>
      <c r="AE426" s="19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</row>
    <row r="427" spans="1:75" x14ac:dyDescent="0.2">
      <c r="A427" s="35"/>
      <c r="B427" s="19"/>
      <c r="C427" s="19"/>
      <c r="D427" s="19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19"/>
      <c r="AE427" s="19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</row>
    <row r="428" spans="1:75" x14ac:dyDescent="0.2">
      <c r="A428" s="35"/>
      <c r="B428" s="19"/>
      <c r="C428" s="19"/>
      <c r="D428" s="19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19"/>
      <c r="AE428" s="19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</row>
    <row r="429" spans="1:75" x14ac:dyDescent="0.2">
      <c r="A429" s="35"/>
      <c r="B429" s="19"/>
      <c r="C429" s="19"/>
      <c r="D429" s="19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19"/>
      <c r="AE429" s="19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</row>
    <row r="430" spans="1:75" x14ac:dyDescent="0.2">
      <c r="A430" s="35"/>
      <c r="B430" s="19"/>
      <c r="C430" s="19"/>
      <c r="D430" s="19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19"/>
      <c r="AE430" s="19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</row>
    <row r="431" spans="1:75" x14ac:dyDescent="0.2">
      <c r="A431" s="35"/>
      <c r="B431" s="19"/>
      <c r="C431" s="19"/>
      <c r="D431" s="19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19"/>
      <c r="AE431" s="19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</row>
    <row r="432" spans="1:75" x14ac:dyDescent="0.2">
      <c r="A432" s="35"/>
      <c r="B432" s="19"/>
      <c r="C432" s="19"/>
      <c r="D432" s="19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19"/>
      <c r="AE432" s="19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</row>
    <row r="433" spans="1:75" x14ac:dyDescent="0.2">
      <c r="A433" s="35"/>
      <c r="B433" s="19"/>
      <c r="C433" s="19"/>
      <c r="D433" s="19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19"/>
      <c r="AE433" s="19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</row>
    <row r="434" spans="1:75" x14ac:dyDescent="0.2">
      <c r="A434" s="35"/>
      <c r="B434" s="19"/>
      <c r="C434" s="19"/>
      <c r="D434" s="19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19"/>
      <c r="AE434" s="19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</row>
    <row r="435" spans="1:75" x14ac:dyDescent="0.2">
      <c r="A435" s="35"/>
      <c r="B435" s="19"/>
      <c r="C435" s="19"/>
      <c r="D435" s="19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19"/>
      <c r="AE435" s="19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</row>
    <row r="436" spans="1:75" x14ac:dyDescent="0.2">
      <c r="A436" s="35"/>
      <c r="B436" s="19"/>
      <c r="C436" s="19"/>
      <c r="D436" s="19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19"/>
      <c r="AE436" s="19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</row>
    <row r="437" spans="1:75" x14ac:dyDescent="0.2">
      <c r="A437" s="35"/>
      <c r="B437" s="19"/>
      <c r="C437" s="19"/>
      <c r="D437" s="19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19"/>
      <c r="AE437" s="19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</row>
    <row r="438" spans="1:75" x14ac:dyDescent="0.2">
      <c r="A438" s="35"/>
      <c r="B438" s="19"/>
      <c r="C438" s="19"/>
      <c r="D438" s="19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19"/>
      <c r="AE438" s="19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</row>
    <row r="439" spans="1:75" x14ac:dyDescent="0.2">
      <c r="A439" s="35"/>
      <c r="B439" s="19"/>
      <c r="C439" s="19"/>
      <c r="D439" s="19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19"/>
      <c r="AE439" s="19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</row>
    <row r="440" spans="1:75" x14ac:dyDescent="0.2">
      <c r="A440" s="35"/>
      <c r="B440" s="19"/>
      <c r="C440" s="19"/>
      <c r="D440" s="19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19"/>
      <c r="AE440" s="19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</row>
    <row r="441" spans="1:75" x14ac:dyDescent="0.2">
      <c r="A441" s="35"/>
      <c r="B441" s="19"/>
      <c r="C441" s="19"/>
      <c r="D441" s="19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19"/>
      <c r="AE441" s="19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</row>
    <row r="442" spans="1:75" x14ac:dyDescent="0.2">
      <c r="A442" s="35"/>
      <c r="B442" s="19"/>
      <c r="C442" s="19"/>
      <c r="D442" s="19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19"/>
      <c r="AE442" s="19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</row>
    <row r="443" spans="1:75" x14ac:dyDescent="0.2">
      <c r="A443" s="35"/>
      <c r="B443" s="19"/>
      <c r="C443" s="19"/>
      <c r="D443" s="19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19"/>
      <c r="AE443" s="19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</row>
    <row r="444" spans="1:75" x14ac:dyDescent="0.2">
      <c r="A444" s="35"/>
      <c r="B444" s="19"/>
      <c r="C444" s="19"/>
      <c r="D444" s="19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19"/>
      <c r="AE444" s="19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</row>
    <row r="445" spans="1:75" x14ac:dyDescent="0.2">
      <c r="A445" s="35"/>
      <c r="B445" s="19"/>
      <c r="C445" s="19"/>
      <c r="D445" s="19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19"/>
      <c r="AE445" s="19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</row>
    <row r="446" spans="1:75" x14ac:dyDescent="0.2">
      <c r="A446" s="35"/>
      <c r="B446" s="19"/>
      <c r="C446" s="19"/>
      <c r="D446" s="19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19"/>
      <c r="AE446" s="19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</row>
    <row r="447" spans="1:75" x14ac:dyDescent="0.2">
      <c r="A447" s="35"/>
      <c r="B447" s="19"/>
      <c r="C447" s="19"/>
      <c r="D447" s="19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19"/>
      <c r="AE447" s="19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</row>
    <row r="448" spans="1:75" x14ac:dyDescent="0.2">
      <c r="A448" s="35"/>
      <c r="B448" s="19"/>
      <c r="C448" s="19"/>
      <c r="D448" s="19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19"/>
      <c r="AE448" s="19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</row>
    <row r="449" spans="1:75" x14ac:dyDescent="0.2">
      <c r="A449" s="35"/>
      <c r="B449" s="19"/>
      <c r="C449" s="19"/>
      <c r="D449" s="19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19"/>
      <c r="AE449" s="19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</row>
    <row r="450" spans="1:75" x14ac:dyDescent="0.2">
      <c r="A450" s="35"/>
      <c r="B450" s="19"/>
      <c r="C450" s="19"/>
      <c r="D450" s="19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19"/>
      <c r="AE450" s="19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</row>
    <row r="451" spans="1:75" x14ac:dyDescent="0.2">
      <c r="A451" s="35"/>
      <c r="B451" s="19"/>
      <c r="C451" s="19"/>
      <c r="D451" s="19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19"/>
      <c r="AE451" s="19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</row>
    <row r="452" spans="1:75" x14ac:dyDescent="0.2">
      <c r="A452" s="35"/>
      <c r="B452" s="19"/>
      <c r="C452" s="19"/>
      <c r="D452" s="19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19"/>
      <c r="AE452" s="19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</row>
    <row r="453" spans="1:75" x14ac:dyDescent="0.2">
      <c r="A453" s="35"/>
      <c r="B453" s="19"/>
      <c r="C453" s="19"/>
      <c r="D453" s="19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19"/>
      <c r="AE453" s="19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</row>
    <row r="454" spans="1:75" x14ac:dyDescent="0.2">
      <c r="A454" s="35"/>
      <c r="B454" s="19"/>
      <c r="C454" s="19"/>
      <c r="D454" s="19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19"/>
      <c r="AE454" s="19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</row>
    <row r="455" spans="1:75" x14ac:dyDescent="0.2">
      <c r="A455" s="35"/>
      <c r="B455" s="19"/>
      <c r="C455" s="19"/>
      <c r="D455" s="19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19"/>
      <c r="AE455" s="19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</row>
    <row r="456" spans="1:75" x14ac:dyDescent="0.2">
      <c r="A456" s="35"/>
      <c r="B456" s="19"/>
      <c r="C456" s="19"/>
      <c r="D456" s="19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19"/>
      <c r="AE456" s="19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</row>
    <row r="457" spans="1:75" x14ac:dyDescent="0.2">
      <c r="A457" s="35"/>
      <c r="B457" s="19"/>
      <c r="C457" s="19"/>
      <c r="D457" s="19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19"/>
      <c r="AE457" s="19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</row>
    <row r="458" spans="1:75" x14ac:dyDescent="0.2">
      <c r="A458" s="35"/>
      <c r="B458" s="19"/>
      <c r="C458" s="19"/>
      <c r="D458" s="19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19"/>
      <c r="AE458" s="19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</row>
    <row r="459" spans="1:75" x14ac:dyDescent="0.2">
      <c r="A459" s="35"/>
      <c r="B459" s="19"/>
      <c r="C459" s="19"/>
      <c r="D459" s="19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19"/>
      <c r="AE459" s="19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</row>
    <row r="460" spans="1:75" x14ac:dyDescent="0.2">
      <c r="A460" s="35"/>
      <c r="B460" s="19"/>
      <c r="C460" s="19"/>
      <c r="D460" s="19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19"/>
      <c r="AE460" s="19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</row>
    <row r="461" spans="1:75" x14ac:dyDescent="0.2">
      <c r="A461" s="35"/>
      <c r="B461" s="19"/>
      <c r="C461" s="19"/>
      <c r="D461" s="19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19"/>
      <c r="AE461" s="19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</row>
    <row r="462" spans="1:75" x14ac:dyDescent="0.2">
      <c r="A462" s="35"/>
      <c r="B462" s="19"/>
      <c r="C462" s="19"/>
      <c r="D462" s="19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19"/>
      <c r="AE462" s="19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</row>
    <row r="463" spans="1:75" x14ac:dyDescent="0.2">
      <c r="A463" s="35"/>
      <c r="B463" s="19"/>
      <c r="C463" s="19"/>
      <c r="D463" s="19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19"/>
      <c r="AE463" s="19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</row>
    <row r="464" spans="1:75" x14ac:dyDescent="0.2">
      <c r="A464" s="35"/>
      <c r="B464" s="19"/>
      <c r="C464" s="19"/>
      <c r="D464" s="19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19"/>
      <c r="AE464" s="19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</row>
    <row r="465" spans="1:75" x14ac:dyDescent="0.2">
      <c r="A465" s="35"/>
      <c r="B465" s="19"/>
      <c r="C465" s="19"/>
      <c r="D465" s="19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19"/>
      <c r="AE465" s="19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</row>
    <row r="466" spans="1:75" x14ac:dyDescent="0.2">
      <c r="A466" s="35"/>
      <c r="B466" s="19"/>
      <c r="C466" s="19"/>
      <c r="D466" s="19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19"/>
      <c r="AE466" s="19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</row>
    <row r="467" spans="1:75" x14ac:dyDescent="0.2">
      <c r="A467" s="35"/>
      <c r="B467" s="19"/>
      <c r="C467" s="19"/>
      <c r="D467" s="19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19"/>
      <c r="AE467" s="19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</row>
    <row r="468" spans="1:75" x14ac:dyDescent="0.2">
      <c r="A468" s="35"/>
      <c r="B468" s="19"/>
      <c r="C468" s="19"/>
      <c r="D468" s="19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19"/>
      <c r="AE468" s="19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</row>
    <row r="469" spans="1:75" x14ac:dyDescent="0.2">
      <c r="A469" s="35"/>
      <c r="B469" s="19"/>
      <c r="C469" s="19"/>
      <c r="D469" s="19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19"/>
      <c r="AE469" s="19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</row>
    <row r="470" spans="1:75" x14ac:dyDescent="0.2">
      <c r="A470" s="35"/>
      <c r="B470" s="19"/>
      <c r="C470" s="19"/>
      <c r="D470" s="19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19"/>
      <c r="AE470" s="19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</row>
    <row r="471" spans="1:75" x14ac:dyDescent="0.2">
      <c r="A471" s="35"/>
      <c r="B471" s="19"/>
      <c r="C471" s="19"/>
      <c r="D471" s="19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19"/>
      <c r="AE471" s="19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</row>
    <row r="472" spans="1:75" x14ac:dyDescent="0.2">
      <c r="A472" s="35"/>
      <c r="B472" s="19"/>
      <c r="C472" s="19"/>
      <c r="D472" s="19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19"/>
      <c r="AE472" s="19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</row>
    <row r="473" spans="1:75" x14ac:dyDescent="0.2">
      <c r="A473" s="35"/>
      <c r="B473" s="19"/>
      <c r="C473" s="19"/>
      <c r="D473" s="19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19"/>
      <c r="AE473" s="19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</row>
    <row r="474" spans="1:75" x14ac:dyDescent="0.2">
      <c r="A474" s="35"/>
      <c r="B474" s="19"/>
      <c r="C474" s="19"/>
      <c r="D474" s="19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19"/>
      <c r="AE474" s="19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</row>
    <row r="475" spans="1:75" x14ac:dyDescent="0.2">
      <c r="A475" s="35"/>
      <c r="B475" s="19"/>
      <c r="C475" s="19"/>
      <c r="D475" s="19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19"/>
      <c r="AE475" s="19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</row>
    <row r="476" spans="1:75" x14ac:dyDescent="0.2">
      <c r="A476" s="35"/>
      <c r="B476" s="19"/>
      <c r="C476" s="19"/>
      <c r="D476" s="19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19"/>
      <c r="AE476" s="19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</row>
    <row r="477" spans="1:75" x14ac:dyDescent="0.2">
      <c r="A477" s="35"/>
      <c r="B477" s="19"/>
      <c r="C477" s="19"/>
      <c r="D477" s="19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19"/>
      <c r="AE477" s="19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</row>
    <row r="478" spans="1:75" x14ac:dyDescent="0.2">
      <c r="A478" s="35"/>
      <c r="B478" s="19"/>
      <c r="C478" s="19"/>
      <c r="D478" s="19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19"/>
      <c r="AE478" s="19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</row>
    <row r="479" spans="1:75" x14ac:dyDescent="0.2">
      <c r="A479" s="35"/>
      <c r="B479" s="19"/>
      <c r="C479" s="19"/>
      <c r="D479" s="19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19"/>
      <c r="AE479" s="19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</row>
    <row r="480" spans="1:75" x14ac:dyDescent="0.2">
      <c r="A480" s="35"/>
      <c r="B480" s="19"/>
      <c r="C480" s="19"/>
      <c r="D480" s="19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19"/>
      <c r="AE480" s="19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</row>
    <row r="481" spans="1:75" x14ac:dyDescent="0.2">
      <c r="A481" s="35"/>
      <c r="B481" s="19"/>
      <c r="C481" s="19"/>
      <c r="D481" s="19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19"/>
      <c r="AE481" s="19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</row>
    <row r="482" spans="1:75" x14ac:dyDescent="0.2">
      <c r="A482" s="35"/>
      <c r="B482" s="19"/>
      <c r="C482" s="19"/>
      <c r="D482" s="19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19"/>
      <c r="AE482" s="19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</row>
    <row r="483" spans="1:75" x14ac:dyDescent="0.2">
      <c r="A483" s="35"/>
      <c r="B483" s="19"/>
      <c r="C483" s="19"/>
      <c r="D483" s="19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19"/>
      <c r="AE483" s="19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</row>
    <row r="484" spans="1:75" x14ac:dyDescent="0.2">
      <c r="A484" s="35"/>
      <c r="B484" s="19"/>
      <c r="C484" s="19"/>
      <c r="D484" s="19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19"/>
      <c r="AE484" s="19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</row>
    <row r="485" spans="1:75" x14ac:dyDescent="0.2">
      <c r="A485" s="35"/>
      <c r="B485" s="19"/>
      <c r="C485" s="19"/>
      <c r="D485" s="19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19"/>
      <c r="AE485" s="19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</row>
    <row r="486" spans="1:75" x14ac:dyDescent="0.2">
      <c r="A486" s="35"/>
      <c r="B486" s="19"/>
      <c r="C486" s="19"/>
      <c r="D486" s="19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19"/>
      <c r="AE486" s="19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</row>
    <row r="487" spans="1:75" x14ac:dyDescent="0.2">
      <c r="A487" s="35"/>
      <c r="B487" s="19"/>
      <c r="C487" s="19"/>
      <c r="D487" s="19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19"/>
      <c r="AE487" s="19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</row>
    <row r="488" spans="1:75" x14ac:dyDescent="0.2">
      <c r="A488" s="35"/>
      <c r="B488" s="19"/>
      <c r="C488" s="19"/>
      <c r="D488" s="19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19"/>
      <c r="AE488" s="19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</row>
    <row r="489" spans="1:75" x14ac:dyDescent="0.2">
      <c r="A489" s="35"/>
      <c r="B489" s="19"/>
      <c r="C489" s="19"/>
      <c r="D489" s="19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19"/>
      <c r="AE489" s="19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</row>
    <row r="490" spans="1:75" x14ac:dyDescent="0.2">
      <c r="A490" s="35"/>
      <c r="B490" s="19"/>
      <c r="C490" s="19"/>
      <c r="D490" s="19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19"/>
      <c r="AE490" s="19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</row>
    <row r="491" spans="1:75" x14ac:dyDescent="0.2">
      <c r="A491" s="35"/>
      <c r="B491" s="19"/>
      <c r="C491" s="19"/>
      <c r="D491" s="19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19"/>
      <c r="AE491" s="19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</row>
    <row r="492" spans="1:75" x14ac:dyDescent="0.2">
      <c r="A492" s="35"/>
      <c r="B492" s="19"/>
      <c r="C492" s="19"/>
      <c r="D492" s="19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19"/>
      <c r="AE492" s="19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</row>
    <row r="493" spans="1:75" x14ac:dyDescent="0.2">
      <c r="A493" s="35"/>
      <c r="B493" s="19"/>
      <c r="C493" s="19"/>
      <c r="D493" s="19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19"/>
      <c r="AE493" s="19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</row>
    <row r="494" spans="1:75" x14ac:dyDescent="0.2">
      <c r="A494" s="35"/>
      <c r="B494" s="19"/>
      <c r="C494" s="19"/>
      <c r="D494" s="19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19"/>
      <c r="AE494" s="19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</row>
    <row r="495" spans="1:75" x14ac:dyDescent="0.2">
      <c r="A495" s="35"/>
      <c r="B495" s="19"/>
      <c r="C495" s="19"/>
      <c r="D495" s="19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19"/>
      <c r="AE495" s="19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</row>
    <row r="496" spans="1:75" x14ac:dyDescent="0.2">
      <c r="A496" s="35"/>
      <c r="B496" s="19"/>
      <c r="C496" s="19"/>
      <c r="D496" s="19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19"/>
      <c r="AE496" s="19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</row>
    <row r="497" spans="1:75" x14ac:dyDescent="0.2">
      <c r="A497" s="35"/>
      <c r="B497" s="19"/>
      <c r="C497" s="19"/>
      <c r="D497" s="19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19"/>
      <c r="AE497" s="19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</row>
    <row r="498" spans="1:75" x14ac:dyDescent="0.2">
      <c r="A498" s="35"/>
      <c r="B498" s="19"/>
      <c r="C498" s="19"/>
      <c r="D498" s="19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19"/>
      <c r="AE498" s="19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</row>
    <row r="499" spans="1:75" x14ac:dyDescent="0.2">
      <c r="A499" s="35"/>
      <c r="B499" s="19"/>
      <c r="C499" s="19"/>
      <c r="D499" s="19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19"/>
      <c r="AE499" s="19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</row>
    <row r="500" spans="1:75" x14ac:dyDescent="0.2">
      <c r="A500" s="35"/>
      <c r="B500" s="19"/>
      <c r="C500" s="19"/>
      <c r="D500" s="19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19"/>
      <c r="AE500" s="19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</row>
    <row r="501" spans="1:75" x14ac:dyDescent="0.2">
      <c r="A501" s="35"/>
      <c r="B501" s="19"/>
      <c r="C501" s="19"/>
      <c r="D501" s="19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19"/>
      <c r="AE501" s="19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</row>
    <row r="502" spans="1:75" x14ac:dyDescent="0.2">
      <c r="A502" s="35"/>
      <c r="B502" s="19"/>
      <c r="C502" s="19"/>
      <c r="D502" s="19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19"/>
      <c r="AE502" s="19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</row>
    <row r="503" spans="1:75" x14ac:dyDescent="0.2">
      <c r="A503" s="35"/>
      <c r="B503" s="19"/>
      <c r="C503" s="19"/>
      <c r="D503" s="19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19"/>
      <c r="AE503" s="19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</row>
    <row r="504" spans="1:75" x14ac:dyDescent="0.2">
      <c r="A504" s="35"/>
      <c r="B504" s="19"/>
      <c r="C504" s="19"/>
      <c r="D504" s="19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19"/>
      <c r="AE504" s="19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</row>
    <row r="505" spans="1:75" x14ac:dyDescent="0.2">
      <c r="A505" s="35"/>
      <c r="B505" s="19"/>
      <c r="C505" s="19"/>
      <c r="D505" s="19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19"/>
      <c r="AE505" s="19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</row>
    <row r="506" spans="1:75" x14ac:dyDescent="0.2">
      <c r="A506" s="35"/>
      <c r="B506" s="19"/>
      <c r="C506" s="19"/>
      <c r="D506" s="19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19"/>
      <c r="AE506" s="19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</row>
    <row r="507" spans="1:75" x14ac:dyDescent="0.2">
      <c r="A507" s="35"/>
      <c r="B507" s="19"/>
      <c r="C507" s="19"/>
      <c r="D507" s="19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19"/>
      <c r="AE507" s="19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</row>
    <row r="508" spans="1:75" x14ac:dyDescent="0.2">
      <c r="A508" s="35"/>
      <c r="B508" s="19"/>
      <c r="C508" s="19"/>
      <c r="D508" s="19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19"/>
      <c r="AE508" s="19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</row>
    <row r="509" spans="1:75" x14ac:dyDescent="0.2">
      <c r="A509" s="35"/>
      <c r="B509" s="19"/>
      <c r="C509" s="19"/>
      <c r="D509" s="19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19"/>
      <c r="AE509" s="19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</row>
    <row r="510" spans="1:75" x14ac:dyDescent="0.2">
      <c r="A510" s="35"/>
      <c r="B510" s="19"/>
      <c r="C510" s="19"/>
      <c r="D510" s="19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19"/>
      <c r="AE510" s="19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</row>
    <row r="511" spans="1:75" x14ac:dyDescent="0.2">
      <c r="A511" s="35"/>
      <c r="B511" s="19"/>
      <c r="C511" s="19"/>
      <c r="D511" s="19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19"/>
      <c r="AE511" s="19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</row>
    <row r="512" spans="1:75" x14ac:dyDescent="0.2">
      <c r="A512" s="35"/>
      <c r="B512" s="19"/>
      <c r="C512" s="19"/>
      <c r="D512" s="19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19"/>
      <c r="AE512" s="19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</row>
    <row r="513" spans="1:75" x14ac:dyDescent="0.2">
      <c r="A513" s="35"/>
      <c r="B513" s="19"/>
      <c r="C513" s="19"/>
      <c r="D513" s="19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19"/>
      <c r="AE513" s="19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</row>
    <row r="514" spans="1:75" x14ac:dyDescent="0.2">
      <c r="A514" s="35"/>
      <c r="B514" s="19"/>
      <c r="C514" s="19"/>
      <c r="D514" s="19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19"/>
      <c r="AE514" s="19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</row>
    <row r="515" spans="1:75" x14ac:dyDescent="0.2">
      <c r="A515" s="35"/>
      <c r="B515" s="19"/>
      <c r="C515" s="19"/>
      <c r="D515" s="19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19"/>
      <c r="AE515" s="19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</row>
    <row r="516" spans="1:75" x14ac:dyDescent="0.2">
      <c r="A516" s="35"/>
      <c r="B516" s="19"/>
      <c r="C516" s="19"/>
      <c r="D516" s="19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19"/>
      <c r="AE516" s="19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</row>
    <row r="517" spans="1:75" x14ac:dyDescent="0.2">
      <c r="A517" s="35"/>
      <c r="B517" s="19"/>
      <c r="C517" s="19"/>
      <c r="D517" s="19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19"/>
      <c r="AE517" s="19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</row>
    <row r="518" spans="1:75" x14ac:dyDescent="0.2">
      <c r="A518" s="35"/>
      <c r="B518" s="19"/>
      <c r="C518" s="19"/>
      <c r="D518" s="19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19"/>
      <c r="AE518" s="19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</row>
    <row r="519" spans="1:75" x14ac:dyDescent="0.2">
      <c r="A519" s="35"/>
      <c r="B519" s="19"/>
      <c r="C519" s="19"/>
      <c r="D519" s="19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19"/>
      <c r="AE519" s="19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</row>
    <row r="520" spans="1:75" x14ac:dyDescent="0.2">
      <c r="A520" s="35"/>
      <c r="B520" s="19"/>
      <c r="C520" s="19"/>
      <c r="D520" s="19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19"/>
      <c r="AE520" s="19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</row>
    <row r="521" spans="1:75" x14ac:dyDescent="0.2">
      <c r="A521" s="35"/>
      <c r="B521" s="19"/>
      <c r="C521" s="19"/>
      <c r="D521" s="19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19"/>
      <c r="AE521" s="19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</row>
    <row r="522" spans="1:75" x14ac:dyDescent="0.2">
      <c r="A522" s="35"/>
      <c r="B522" s="19"/>
      <c r="C522" s="19"/>
      <c r="D522" s="19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19"/>
      <c r="AE522" s="19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</row>
    <row r="523" spans="1:75" x14ac:dyDescent="0.2">
      <c r="A523" s="35"/>
      <c r="B523" s="19"/>
      <c r="C523" s="19"/>
      <c r="D523" s="19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19"/>
      <c r="AE523" s="19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</row>
    <row r="524" spans="1:75" x14ac:dyDescent="0.2">
      <c r="A524" s="35"/>
      <c r="B524" s="19"/>
      <c r="C524" s="19"/>
      <c r="D524" s="19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19"/>
      <c r="AE524" s="19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</row>
    <row r="525" spans="1:75" x14ac:dyDescent="0.2">
      <c r="A525" s="35"/>
      <c r="B525" s="19"/>
      <c r="C525" s="19"/>
      <c r="D525" s="19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19"/>
      <c r="AE525" s="19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</row>
    <row r="526" spans="1:75" x14ac:dyDescent="0.2">
      <c r="A526" s="35"/>
      <c r="B526" s="19"/>
      <c r="C526" s="19"/>
      <c r="D526" s="19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19"/>
      <c r="AE526" s="19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</row>
    <row r="527" spans="1:75" x14ac:dyDescent="0.2">
      <c r="A527" s="35"/>
      <c r="B527" s="19"/>
      <c r="C527" s="19"/>
      <c r="D527" s="19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19"/>
      <c r="AE527" s="19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</row>
    <row r="528" spans="1:75" x14ac:dyDescent="0.2">
      <c r="A528" s="35"/>
      <c r="B528" s="19"/>
      <c r="C528" s="19"/>
      <c r="D528" s="19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19"/>
      <c r="AE528" s="19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</row>
    <row r="529" spans="1:75" x14ac:dyDescent="0.2">
      <c r="A529" s="35"/>
      <c r="B529" s="19"/>
      <c r="C529" s="19"/>
      <c r="D529" s="19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19"/>
      <c r="AE529" s="19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</row>
    <row r="530" spans="1:75" x14ac:dyDescent="0.2">
      <c r="A530" s="35"/>
      <c r="B530" s="19"/>
      <c r="C530" s="19"/>
      <c r="D530" s="19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19"/>
      <c r="AE530" s="19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</row>
    <row r="531" spans="1:75" x14ac:dyDescent="0.2">
      <c r="A531" s="35"/>
      <c r="B531" s="19"/>
      <c r="C531" s="19"/>
      <c r="D531" s="19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19"/>
      <c r="AE531" s="19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</row>
    <row r="532" spans="1:75" x14ac:dyDescent="0.2">
      <c r="A532" s="35"/>
      <c r="B532" s="19"/>
      <c r="C532" s="19"/>
      <c r="D532" s="19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19"/>
      <c r="AE532" s="19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</row>
    <row r="533" spans="1:75" x14ac:dyDescent="0.2">
      <c r="A533" s="35"/>
      <c r="B533" s="19"/>
      <c r="C533" s="19"/>
      <c r="D533" s="19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19"/>
      <c r="AE533" s="19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</row>
    <row r="534" spans="1:75" x14ac:dyDescent="0.2">
      <c r="A534" s="35"/>
      <c r="B534" s="19"/>
      <c r="C534" s="19"/>
      <c r="D534" s="19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19"/>
      <c r="AE534" s="19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</row>
    <row r="535" spans="1:75" x14ac:dyDescent="0.2">
      <c r="A535" s="35"/>
      <c r="B535" s="19"/>
      <c r="C535" s="19"/>
      <c r="D535" s="19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19"/>
      <c r="AE535" s="19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</row>
    <row r="536" spans="1:75" x14ac:dyDescent="0.2">
      <c r="A536" s="35"/>
      <c r="B536" s="19"/>
      <c r="C536" s="19"/>
      <c r="D536" s="19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19"/>
      <c r="AE536" s="19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</row>
    <row r="537" spans="1:75" x14ac:dyDescent="0.2">
      <c r="A537" s="35"/>
      <c r="B537" s="19"/>
      <c r="C537" s="19"/>
      <c r="D537" s="19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19"/>
      <c r="AE537" s="19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</row>
    <row r="538" spans="1:75" x14ac:dyDescent="0.2">
      <c r="A538" s="35"/>
      <c r="B538" s="19"/>
      <c r="C538" s="19"/>
      <c r="D538" s="19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19"/>
      <c r="AE538" s="19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</row>
    <row r="539" spans="1:75" x14ac:dyDescent="0.2">
      <c r="A539" s="35"/>
      <c r="B539" s="19"/>
      <c r="C539" s="19"/>
      <c r="D539" s="19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19"/>
      <c r="AE539" s="19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</row>
    <row r="540" spans="1:75" x14ac:dyDescent="0.2">
      <c r="A540" s="35"/>
      <c r="B540" s="19"/>
      <c r="C540" s="19"/>
      <c r="D540" s="19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19"/>
      <c r="AE540" s="19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</row>
    <row r="541" spans="1:75" x14ac:dyDescent="0.2">
      <c r="A541" s="35"/>
      <c r="B541" s="19"/>
      <c r="C541" s="19"/>
      <c r="D541" s="19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19"/>
      <c r="AE541" s="19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</row>
    <row r="542" spans="1:75" x14ac:dyDescent="0.2">
      <c r="A542" s="35"/>
      <c r="B542" s="19"/>
      <c r="C542" s="19"/>
      <c r="D542" s="19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19"/>
      <c r="AE542" s="19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</row>
    <row r="543" spans="1:75" x14ac:dyDescent="0.2">
      <c r="A543" s="35"/>
      <c r="B543" s="19"/>
      <c r="C543" s="19"/>
      <c r="D543" s="19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19"/>
      <c r="AE543" s="19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</row>
    <row r="544" spans="1:75" x14ac:dyDescent="0.2">
      <c r="A544" s="35"/>
      <c r="B544" s="19"/>
      <c r="C544" s="19"/>
      <c r="D544" s="19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19"/>
      <c r="AE544" s="19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</row>
    <row r="545" spans="1:75" x14ac:dyDescent="0.2">
      <c r="A545" s="35"/>
      <c r="B545" s="19"/>
      <c r="C545" s="19"/>
      <c r="D545" s="19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19"/>
      <c r="AE545" s="19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</row>
    <row r="546" spans="1:75" x14ac:dyDescent="0.2">
      <c r="A546" s="35"/>
      <c r="B546" s="19"/>
      <c r="C546" s="19"/>
      <c r="D546" s="19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19"/>
      <c r="AE546" s="19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</row>
    <row r="547" spans="1:75" x14ac:dyDescent="0.2">
      <c r="A547" s="35"/>
      <c r="B547" s="19"/>
      <c r="C547" s="19"/>
      <c r="D547" s="19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19"/>
      <c r="AE547" s="19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</row>
    <row r="548" spans="1:75" x14ac:dyDescent="0.2">
      <c r="A548" s="35"/>
      <c r="B548" s="19"/>
      <c r="C548" s="19"/>
      <c r="D548" s="19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19"/>
      <c r="AE548" s="19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</row>
    <row r="549" spans="1:75" x14ac:dyDescent="0.2">
      <c r="A549" s="35"/>
      <c r="B549" s="19"/>
      <c r="C549" s="19"/>
      <c r="D549" s="19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19"/>
      <c r="AE549" s="19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</row>
    <row r="550" spans="1:75" x14ac:dyDescent="0.2">
      <c r="A550" s="35"/>
      <c r="B550" s="19"/>
      <c r="C550" s="19"/>
      <c r="D550" s="19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19"/>
      <c r="AE550" s="19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</row>
    <row r="551" spans="1:75" x14ac:dyDescent="0.2">
      <c r="A551" s="35"/>
      <c r="B551" s="19"/>
      <c r="C551" s="19"/>
      <c r="D551" s="19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19"/>
      <c r="AE551" s="19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</row>
    <row r="552" spans="1:75" x14ac:dyDescent="0.2">
      <c r="A552" s="35"/>
      <c r="B552" s="19"/>
      <c r="C552" s="19"/>
      <c r="D552" s="19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19"/>
      <c r="AE552" s="19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</row>
    <row r="553" spans="1:75" x14ac:dyDescent="0.2">
      <c r="A553" s="35"/>
      <c r="B553" s="19"/>
      <c r="C553" s="19"/>
      <c r="D553" s="19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19"/>
      <c r="AE553" s="19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</row>
    <row r="554" spans="1:75" x14ac:dyDescent="0.2">
      <c r="A554" s="35"/>
      <c r="B554" s="19"/>
      <c r="C554" s="19"/>
      <c r="D554" s="19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19"/>
      <c r="AE554" s="19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</row>
    <row r="555" spans="1:75" x14ac:dyDescent="0.2">
      <c r="A555" s="35"/>
      <c r="B555" s="19"/>
      <c r="C555" s="19"/>
      <c r="D555" s="19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19"/>
      <c r="AE555" s="19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</row>
    <row r="556" spans="1:75" x14ac:dyDescent="0.2">
      <c r="A556" s="35"/>
      <c r="B556" s="19"/>
      <c r="C556" s="19"/>
      <c r="D556" s="19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19"/>
      <c r="AE556" s="19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</row>
    <row r="557" spans="1:75" x14ac:dyDescent="0.2">
      <c r="A557" s="35"/>
      <c r="B557" s="19"/>
      <c r="C557" s="19"/>
      <c r="D557" s="19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19"/>
      <c r="AE557" s="19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</row>
    <row r="558" spans="1:75" x14ac:dyDescent="0.2">
      <c r="A558" s="35"/>
      <c r="B558" s="19"/>
      <c r="C558" s="19"/>
      <c r="D558" s="19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19"/>
      <c r="AE558" s="19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</row>
    <row r="559" spans="1:75" x14ac:dyDescent="0.2">
      <c r="A559" s="35"/>
      <c r="B559" s="19"/>
      <c r="C559" s="19"/>
      <c r="D559" s="19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19"/>
      <c r="AE559" s="19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</row>
    <row r="560" spans="1:75" x14ac:dyDescent="0.2">
      <c r="A560" s="35"/>
      <c r="B560" s="19"/>
      <c r="C560" s="19"/>
      <c r="D560" s="19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19"/>
      <c r="AE560" s="19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</row>
    <row r="561" spans="1:75" x14ac:dyDescent="0.2">
      <c r="A561" s="35"/>
      <c r="B561" s="19"/>
      <c r="C561" s="19"/>
      <c r="D561" s="19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19"/>
      <c r="AE561" s="19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</row>
    <row r="562" spans="1:75" x14ac:dyDescent="0.2">
      <c r="A562" s="35"/>
      <c r="B562" s="19"/>
      <c r="C562" s="19"/>
      <c r="D562" s="19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19"/>
      <c r="AE562" s="19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</row>
    <row r="563" spans="1:75" x14ac:dyDescent="0.2">
      <c r="A563" s="35"/>
      <c r="B563" s="19"/>
      <c r="C563" s="19"/>
      <c r="D563" s="19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19"/>
      <c r="AE563" s="19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</row>
    <row r="564" spans="1:75" x14ac:dyDescent="0.2">
      <c r="A564" s="35"/>
      <c r="B564" s="19"/>
      <c r="C564" s="19"/>
      <c r="D564" s="19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19"/>
      <c r="AE564" s="19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</row>
    <row r="565" spans="1:75" x14ac:dyDescent="0.2">
      <c r="A565" s="35"/>
      <c r="B565" s="19"/>
      <c r="C565" s="19"/>
      <c r="D565" s="19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19"/>
      <c r="AE565" s="19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</row>
    <row r="566" spans="1:75" x14ac:dyDescent="0.2">
      <c r="A566" s="35"/>
      <c r="B566" s="19"/>
      <c r="C566" s="19"/>
      <c r="D566" s="19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19"/>
      <c r="AE566" s="19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</row>
    <row r="567" spans="1:75" x14ac:dyDescent="0.2">
      <c r="A567" s="35"/>
      <c r="B567" s="19"/>
      <c r="C567" s="19"/>
      <c r="D567" s="19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19"/>
      <c r="AE567" s="19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</row>
    <row r="568" spans="1:75" x14ac:dyDescent="0.2">
      <c r="A568" s="35"/>
      <c r="B568" s="19"/>
      <c r="C568" s="19"/>
      <c r="D568" s="19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19"/>
      <c r="AE568" s="19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</row>
    <row r="569" spans="1:75" x14ac:dyDescent="0.2">
      <c r="A569" s="35"/>
      <c r="B569" s="19"/>
      <c r="C569" s="19"/>
      <c r="D569" s="19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19"/>
      <c r="AE569" s="19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</row>
    <row r="570" spans="1:75" x14ac:dyDescent="0.2">
      <c r="A570" s="35"/>
      <c r="B570" s="19"/>
      <c r="C570" s="19"/>
      <c r="D570" s="19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19"/>
      <c r="AE570" s="19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</row>
    <row r="571" spans="1:75" x14ac:dyDescent="0.2">
      <c r="A571" s="35"/>
      <c r="B571" s="19"/>
      <c r="C571" s="19"/>
      <c r="D571" s="19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19"/>
      <c r="AE571" s="19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</row>
    <row r="572" spans="1:75" x14ac:dyDescent="0.2">
      <c r="A572" s="35"/>
      <c r="B572" s="19"/>
      <c r="C572" s="19"/>
      <c r="D572" s="19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19"/>
      <c r="AE572" s="19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</row>
    <row r="573" spans="1:75" x14ac:dyDescent="0.2">
      <c r="A573" s="35"/>
      <c r="B573" s="19"/>
      <c r="C573" s="19"/>
      <c r="D573" s="19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19"/>
      <c r="AE573" s="19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</row>
    <row r="574" spans="1:75" x14ac:dyDescent="0.2">
      <c r="A574" s="35"/>
      <c r="B574" s="19"/>
      <c r="C574" s="19"/>
      <c r="D574" s="19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19"/>
      <c r="AE574" s="19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</row>
    <row r="575" spans="1:75" x14ac:dyDescent="0.2">
      <c r="A575" s="35"/>
      <c r="B575" s="19"/>
      <c r="C575" s="19"/>
      <c r="D575" s="19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19"/>
      <c r="AE575" s="19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</row>
    <row r="576" spans="1:75" x14ac:dyDescent="0.2">
      <c r="A576" s="35"/>
      <c r="B576" s="19"/>
      <c r="C576" s="19"/>
      <c r="D576" s="19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19"/>
      <c r="AE576" s="19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</row>
    <row r="577" spans="1:75" x14ac:dyDescent="0.2">
      <c r="A577" s="35"/>
      <c r="B577" s="19"/>
      <c r="C577" s="19"/>
      <c r="D577" s="19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19"/>
      <c r="AE577" s="19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</row>
    <row r="578" spans="1:75" x14ac:dyDescent="0.2">
      <c r="A578" s="35"/>
      <c r="B578" s="19"/>
      <c r="C578" s="19"/>
      <c r="D578" s="19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19"/>
      <c r="AE578" s="19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</row>
    <row r="579" spans="1:75" x14ac:dyDescent="0.2">
      <c r="A579" s="35"/>
      <c r="B579" s="19"/>
      <c r="C579" s="19"/>
      <c r="D579" s="19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19"/>
      <c r="AE579" s="19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</row>
    <row r="580" spans="1:75" x14ac:dyDescent="0.2">
      <c r="A580" s="35"/>
      <c r="B580" s="19"/>
      <c r="C580" s="19"/>
      <c r="D580" s="19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19"/>
      <c r="AE580" s="19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</row>
    <row r="581" spans="1:75" x14ac:dyDescent="0.2">
      <c r="A581" s="35"/>
      <c r="B581" s="19"/>
      <c r="C581" s="19"/>
      <c r="D581" s="19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19"/>
      <c r="AE581" s="19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</row>
    <row r="582" spans="1:75" x14ac:dyDescent="0.2">
      <c r="A582" s="35"/>
      <c r="B582" s="19"/>
      <c r="C582" s="19"/>
      <c r="D582" s="19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19"/>
      <c r="AE582" s="19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</row>
    <row r="583" spans="1:75" x14ac:dyDescent="0.2">
      <c r="A583" s="35"/>
      <c r="B583" s="19"/>
      <c r="C583" s="19"/>
      <c r="D583" s="19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19"/>
      <c r="AE583" s="19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</row>
    <row r="584" spans="1:75" x14ac:dyDescent="0.2">
      <c r="A584" s="35"/>
      <c r="B584" s="19"/>
      <c r="C584" s="19"/>
      <c r="D584" s="19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19"/>
      <c r="AE584" s="19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</row>
    <row r="585" spans="1:75" x14ac:dyDescent="0.2">
      <c r="A585" s="35"/>
      <c r="B585" s="19"/>
      <c r="C585" s="19"/>
      <c r="D585" s="19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19"/>
      <c r="AE585" s="19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</row>
    <row r="586" spans="1:75" x14ac:dyDescent="0.2">
      <c r="A586" s="35"/>
      <c r="B586" s="19"/>
      <c r="C586" s="19"/>
      <c r="D586" s="19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19"/>
      <c r="AE586" s="19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</row>
    <row r="587" spans="1:75" x14ac:dyDescent="0.2">
      <c r="A587" s="35"/>
      <c r="B587" s="19"/>
      <c r="C587" s="19"/>
      <c r="D587" s="19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19"/>
      <c r="AE587" s="19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</row>
    <row r="588" spans="1:75" x14ac:dyDescent="0.2">
      <c r="A588" s="35"/>
      <c r="B588" s="19"/>
      <c r="C588" s="19"/>
      <c r="D588" s="19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19"/>
      <c r="AE588" s="19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</row>
    <row r="589" spans="1:75" x14ac:dyDescent="0.2">
      <c r="A589" s="35"/>
      <c r="B589" s="19"/>
      <c r="C589" s="19"/>
      <c r="D589" s="19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19"/>
      <c r="AE589" s="19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</row>
    <row r="590" spans="1:75" x14ac:dyDescent="0.2">
      <c r="A590" s="35"/>
      <c r="B590" s="19"/>
      <c r="C590" s="19"/>
      <c r="D590" s="19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19"/>
      <c r="AE590" s="19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</row>
    <row r="591" spans="1:75" x14ac:dyDescent="0.2">
      <c r="A591" s="35"/>
      <c r="B591" s="19"/>
      <c r="C591" s="19"/>
      <c r="D591" s="19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19"/>
      <c r="AE591" s="19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</row>
    <row r="592" spans="1:75" x14ac:dyDescent="0.2">
      <c r="A592" s="35"/>
      <c r="B592" s="19"/>
      <c r="C592" s="19"/>
      <c r="D592" s="19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19"/>
      <c r="AE592" s="19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</row>
    <row r="593" spans="1:75" x14ac:dyDescent="0.2">
      <c r="A593" s="35"/>
      <c r="B593" s="19"/>
      <c r="C593" s="19"/>
      <c r="D593" s="19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19"/>
      <c r="AE593" s="19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</row>
    <row r="594" spans="1:75" x14ac:dyDescent="0.2">
      <c r="A594" s="35"/>
      <c r="B594" s="19"/>
      <c r="C594" s="19"/>
      <c r="D594" s="19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19"/>
      <c r="AE594" s="19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</row>
    <row r="595" spans="1:75" x14ac:dyDescent="0.2">
      <c r="A595" s="35"/>
      <c r="B595" s="19"/>
      <c r="C595" s="19"/>
      <c r="D595" s="19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19"/>
      <c r="AE595" s="19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</row>
    <row r="596" spans="1:75" x14ac:dyDescent="0.2">
      <c r="A596" s="35"/>
      <c r="B596" s="19"/>
      <c r="C596" s="19"/>
      <c r="D596" s="19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19"/>
      <c r="AE596" s="19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</row>
    <row r="597" spans="1:75" x14ac:dyDescent="0.2">
      <c r="A597" s="35"/>
      <c r="B597" s="19"/>
      <c r="C597" s="19"/>
      <c r="D597" s="19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19"/>
      <c r="AE597" s="19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</row>
    <row r="598" spans="1:75" x14ac:dyDescent="0.2">
      <c r="A598" s="35"/>
      <c r="B598" s="19"/>
      <c r="C598" s="19"/>
      <c r="D598" s="19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19"/>
      <c r="AE598" s="19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</row>
    <row r="599" spans="1:75" x14ac:dyDescent="0.2">
      <c r="A599" s="35"/>
      <c r="B599" s="19"/>
      <c r="C599" s="19"/>
      <c r="D599" s="19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19"/>
      <c r="AE599" s="19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</row>
    <row r="600" spans="1:75" x14ac:dyDescent="0.2">
      <c r="A600" s="35"/>
      <c r="B600" s="19"/>
      <c r="C600" s="19"/>
      <c r="D600" s="19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19"/>
      <c r="AE600" s="19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</row>
    <row r="601" spans="1:75" x14ac:dyDescent="0.2">
      <c r="A601" s="35"/>
      <c r="B601" s="19"/>
      <c r="C601" s="19"/>
      <c r="D601" s="19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19"/>
      <c r="AE601" s="19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</row>
    <row r="602" spans="1:75" x14ac:dyDescent="0.2">
      <c r="A602" s="35"/>
      <c r="B602" s="19"/>
      <c r="C602" s="19"/>
      <c r="D602" s="19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19"/>
      <c r="AE602" s="19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</row>
    <row r="603" spans="1:75" x14ac:dyDescent="0.2">
      <c r="A603" s="35"/>
      <c r="B603" s="19"/>
      <c r="C603" s="19"/>
      <c r="D603" s="19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19"/>
      <c r="AE603" s="19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</row>
    <row r="604" spans="1:75" x14ac:dyDescent="0.2">
      <c r="A604" s="35"/>
      <c r="B604" s="19"/>
      <c r="C604" s="19"/>
      <c r="D604" s="19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19"/>
      <c r="AE604" s="19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</row>
    <row r="605" spans="1:75" x14ac:dyDescent="0.2">
      <c r="A605" s="35"/>
      <c r="B605" s="19"/>
      <c r="C605" s="19"/>
      <c r="D605" s="19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19"/>
      <c r="AE605" s="19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</row>
    <row r="606" spans="1:75" x14ac:dyDescent="0.2">
      <c r="A606" s="35"/>
      <c r="B606" s="19"/>
      <c r="C606" s="19"/>
      <c r="D606" s="19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19"/>
      <c r="AE606" s="19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</row>
    <row r="607" spans="1:75" x14ac:dyDescent="0.2">
      <c r="A607" s="35"/>
      <c r="B607" s="19"/>
      <c r="C607" s="19"/>
      <c r="D607" s="19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19"/>
      <c r="AE607" s="19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</row>
    <row r="608" spans="1:75" x14ac:dyDescent="0.2">
      <c r="A608" s="35"/>
      <c r="B608" s="19"/>
      <c r="C608" s="19"/>
      <c r="D608" s="19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19"/>
      <c r="AE608" s="19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</row>
    <row r="609" spans="1:75" x14ac:dyDescent="0.2">
      <c r="A609" s="35"/>
      <c r="B609" s="19"/>
      <c r="C609" s="19"/>
      <c r="D609" s="19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19"/>
      <c r="AE609" s="19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</row>
    <row r="610" spans="1:75" x14ac:dyDescent="0.2">
      <c r="A610" s="35"/>
      <c r="B610" s="19"/>
      <c r="C610" s="19"/>
      <c r="D610" s="19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19"/>
      <c r="AE610" s="19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</row>
    <row r="611" spans="1:75" x14ac:dyDescent="0.2">
      <c r="A611" s="35"/>
      <c r="B611" s="19"/>
      <c r="C611" s="19"/>
      <c r="D611" s="19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19"/>
      <c r="AE611" s="19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</row>
    <row r="612" spans="1:75" x14ac:dyDescent="0.2">
      <c r="A612" s="35"/>
      <c r="B612" s="19"/>
      <c r="C612" s="19"/>
      <c r="D612" s="19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19"/>
      <c r="AE612" s="19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</row>
    <row r="613" spans="1:75" x14ac:dyDescent="0.2">
      <c r="A613" s="35"/>
      <c r="B613" s="19"/>
      <c r="C613" s="19"/>
      <c r="D613" s="19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19"/>
      <c r="AE613" s="19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</row>
    <row r="614" spans="1:75" x14ac:dyDescent="0.2">
      <c r="A614" s="35"/>
      <c r="B614" s="19"/>
      <c r="C614" s="19"/>
      <c r="D614" s="19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19"/>
      <c r="AE614" s="19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</row>
    <row r="615" spans="1:75" x14ac:dyDescent="0.2">
      <c r="A615" s="35"/>
      <c r="B615" s="19"/>
      <c r="C615" s="19"/>
      <c r="D615" s="19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19"/>
      <c r="AE615" s="19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</row>
    <row r="616" spans="1:75" x14ac:dyDescent="0.2">
      <c r="A616" s="35"/>
      <c r="B616" s="19"/>
      <c r="C616" s="19"/>
      <c r="D616" s="19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19"/>
      <c r="AE616" s="19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</row>
    <row r="617" spans="1:75" x14ac:dyDescent="0.2">
      <c r="A617" s="35"/>
      <c r="B617" s="19"/>
      <c r="C617" s="19"/>
      <c r="D617" s="19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19"/>
      <c r="AE617" s="19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</row>
    <row r="618" spans="1:75" x14ac:dyDescent="0.2">
      <c r="A618" s="35"/>
      <c r="B618" s="19"/>
      <c r="C618" s="19"/>
      <c r="D618" s="19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19"/>
      <c r="AE618" s="19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</row>
    <row r="619" spans="1:75" x14ac:dyDescent="0.2">
      <c r="A619" s="35"/>
      <c r="B619" s="19"/>
      <c r="C619" s="19"/>
      <c r="D619" s="19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19"/>
      <c r="AE619" s="19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</row>
    <row r="620" spans="1:75" x14ac:dyDescent="0.2">
      <c r="A620" s="35"/>
      <c r="B620" s="19"/>
      <c r="C620" s="19"/>
      <c r="D620" s="19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19"/>
      <c r="AE620" s="19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</row>
    <row r="621" spans="1:75" x14ac:dyDescent="0.2">
      <c r="A621" s="35"/>
      <c r="B621" s="19"/>
      <c r="C621" s="19"/>
      <c r="D621" s="19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19"/>
      <c r="AE621" s="19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</row>
    <row r="622" spans="1:75" x14ac:dyDescent="0.2">
      <c r="A622" s="35"/>
      <c r="B622" s="19"/>
      <c r="C622" s="19"/>
      <c r="D622" s="19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19"/>
      <c r="AE622" s="19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</row>
    <row r="623" spans="1:75" x14ac:dyDescent="0.2">
      <c r="A623" s="35"/>
      <c r="B623" s="19"/>
      <c r="C623" s="19"/>
      <c r="D623" s="19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19"/>
      <c r="AE623" s="19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</row>
    <row r="624" spans="1:75" x14ac:dyDescent="0.2">
      <c r="A624" s="35"/>
      <c r="B624" s="19"/>
      <c r="C624" s="19"/>
      <c r="D624" s="19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19"/>
      <c r="AE624" s="19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</row>
    <row r="625" spans="1:75" x14ac:dyDescent="0.2">
      <c r="A625" s="35"/>
      <c r="B625" s="19"/>
      <c r="C625" s="19"/>
      <c r="D625" s="19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19"/>
      <c r="AE625" s="19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</row>
    <row r="626" spans="1:75" x14ac:dyDescent="0.2">
      <c r="A626" s="35"/>
      <c r="B626" s="19"/>
      <c r="C626" s="19"/>
      <c r="D626" s="19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19"/>
      <c r="AE626" s="19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</row>
    <row r="627" spans="1:75" x14ac:dyDescent="0.2">
      <c r="A627" s="35"/>
      <c r="B627" s="19"/>
      <c r="C627" s="19"/>
      <c r="D627" s="19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19"/>
      <c r="AE627" s="19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</row>
    <row r="628" spans="1:75" x14ac:dyDescent="0.2">
      <c r="A628" s="35"/>
      <c r="B628" s="19"/>
      <c r="C628" s="19"/>
      <c r="D628" s="19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19"/>
      <c r="AE628" s="19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</row>
    <row r="629" spans="1:75" x14ac:dyDescent="0.2">
      <c r="A629" s="35"/>
      <c r="B629" s="19"/>
      <c r="C629" s="19"/>
      <c r="D629" s="19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19"/>
      <c r="AE629" s="19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</row>
    <row r="630" spans="1:75" x14ac:dyDescent="0.2">
      <c r="A630" s="35"/>
      <c r="B630" s="19"/>
      <c r="C630" s="19"/>
      <c r="D630" s="19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19"/>
      <c r="AE630" s="19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</row>
    <row r="631" spans="1:75" x14ac:dyDescent="0.2">
      <c r="A631" s="35"/>
      <c r="B631" s="19"/>
      <c r="C631" s="19"/>
      <c r="D631" s="19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19"/>
      <c r="AE631" s="19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</row>
    <row r="632" spans="1:75" x14ac:dyDescent="0.2">
      <c r="A632" s="35"/>
      <c r="B632" s="19"/>
      <c r="C632" s="19"/>
      <c r="D632" s="19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19"/>
      <c r="AE632" s="19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</row>
    <row r="633" spans="1:75" x14ac:dyDescent="0.2">
      <c r="A633" s="35"/>
      <c r="B633" s="19"/>
      <c r="C633" s="19"/>
      <c r="D633" s="19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19"/>
      <c r="AE633" s="19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</row>
    <row r="634" spans="1:75" x14ac:dyDescent="0.2">
      <c r="A634" s="35"/>
      <c r="B634" s="19"/>
      <c r="C634" s="19"/>
      <c r="D634" s="19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19"/>
      <c r="AE634" s="19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</row>
    <row r="635" spans="1:75" x14ac:dyDescent="0.2">
      <c r="A635" s="35"/>
      <c r="B635" s="19"/>
      <c r="C635" s="19"/>
      <c r="D635" s="19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19"/>
      <c r="AE635" s="19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</row>
    <row r="636" spans="1:75" x14ac:dyDescent="0.2">
      <c r="A636" s="35"/>
      <c r="B636" s="19"/>
      <c r="C636" s="19"/>
      <c r="D636" s="19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19"/>
      <c r="AE636" s="19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</row>
    <row r="637" spans="1:75" x14ac:dyDescent="0.2">
      <c r="A637" s="35"/>
      <c r="B637" s="19"/>
      <c r="C637" s="19"/>
      <c r="D637" s="19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19"/>
      <c r="AE637" s="19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</row>
    <row r="638" spans="1:75" x14ac:dyDescent="0.2">
      <c r="A638" s="35"/>
      <c r="B638" s="19"/>
      <c r="C638" s="19"/>
      <c r="D638" s="19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19"/>
      <c r="AE638" s="19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</row>
    <row r="639" spans="1:75" x14ac:dyDescent="0.2">
      <c r="A639" s="35"/>
      <c r="B639" s="19"/>
      <c r="C639" s="19"/>
      <c r="D639" s="19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19"/>
      <c r="AE639" s="19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</row>
    <row r="640" spans="1:75" x14ac:dyDescent="0.2">
      <c r="A640" s="35"/>
      <c r="B640" s="19"/>
      <c r="C640" s="19"/>
      <c r="D640" s="19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19"/>
      <c r="AE640" s="19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</row>
    <row r="641" spans="1:75" x14ac:dyDescent="0.2">
      <c r="A641" s="35"/>
      <c r="B641" s="19"/>
      <c r="C641" s="19"/>
      <c r="D641" s="19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19"/>
      <c r="AE641" s="19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</row>
    <row r="642" spans="1:75" x14ac:dyDescent="0.2">
      <c r="A642" s="35"/>
      <c r="B642" s="19"/>
      <c r="C642" s="19"/>
      <c r="D642" s="19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19"/>
      <c r="AE642" s="19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</row>
    <row r="643" spans="1:75" x14ac:dyDescent="0.2">
      <c r="A643" s="35"/>
      <c r="B643" s="19"/>
      <c r="C643" s="19"/>
      <c r="D643" s="19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19"/>
      <c r="AE643" s="19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</row>
    <row r="644" spans="1:75" x14ac:dyDescent="0.2">
      <c r="A644" s="35"/>
      <c r="B644" s="19"/>
      <c r="C644" s="19"/>
      <c r="D644" s="19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19"/>
      <c r="AE644" s="19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</row>
    <row r="645" spans="1:75" x14ac:dyDescent="0.2">
      <c r="A645" s="35"/>
      <c r="B645" s="19"/>
      <c r="C645" s="19"/>
      <c r="D645" s="19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19"/>
      <c r="AE645" s="19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</row>
    <row r="646" spans="1:75" x14ac:dyDescent="0.2">
      <c r="A646" s="35"/>
      <c r="B646" s="19"/>
      <c r="C646" s="19"/>
      <c r="D646" s="19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19"/>
      <c r="AE646" s="19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</row>
    <row r="647" spans="1:75" x14ac:dyDescent="0.2">
      <c r="A647" s="35"/>
      <c r="B647" s="19"/>
      <c r="C647" s="19"/>
      <c r="D647" s="19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19"/>
      <c r="AE647" s="19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</row>
    <row r="648" spans="1:75" x14ac:dyDescent="0.2">
      <c r="A648" s="35"/>
      <c r="B648" s="19"/>
      <c r="C648" s="19"/>
      <c r="D648" s="19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19"/>
      <c r="AE648" s="19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</row>
    <row r="649" spans="1:75" x14ac:dyDescent="0.2">
      <c r="A649" s="35"/>
      <c r="B649" s="19"/>
      <c r="C649" s="19"/>
      <c r="D649" s="19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19"/>
      <c r="AE649" s="19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</row>
    <row r="650" spans="1:75" x14ac:dyDescent="0.2">
      <c r="A650" s="35"/>
      <c r="B650" s="19"/>
      <c r="C650" s="19"/>
      <c r="D650" s="19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19"/>
      <c r="AE650" s="19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</row>
    <row r="651" spans="1:75" x14ac:dyDescent="0.2">
      <c r="A651" s="35"/>
      <c r="B651" s="19"/>
      <c r="C651" s="19"/>
      <c r="D651" s="19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19"/>
      <c r="AE651" s="19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</row>
    <row r="652" spans="1:75" x14ac:dyDescent="0.2">
      <c r="A652" s="35"/>
      <c r="B652" s="19"/>
      <c r="C652" s="19"/>
      <c r="D652" s="19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19"/>
      <c r="AE652" s="19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</row>
    <row r="653" spans="1:75" x14ac:dyDescent="0.2">
      <c r="A653" s="35"/>
      <c r="B653" s="19"/>
      <c r="C653" s="19"/>
      <c r="D653" s="19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19"/>
      <c r="AE653" s="19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</row>
    <row r="654" spans="1:75" x14ac:dyDescent="0.2">
      <c r="A654" s="35"/>
      <c r="B654" s="19"/>
      <c r="C654" s="19"/>
      <c r="D654" s="19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19"/>
      <c r="AE654" s="19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</row>
    <row r="655" spans="1:75" x14ac:dyDescent="0.2">
      <c r="A655" s="35"/>
      <c r="B655" s="19"/>
      <c r="C655" s="19"/>
      <c r="D655" s="19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19"/>
      <c r="AE655" s="19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</row>
    <row r="656" spans="1:75" x14ac:dyDescent="0.2">
      <c r="A656" s="35"/>
      <c r="B656" s="19"/>
      <c r="C656" s="19"/>
      <c r="D656" s="19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19"/>
      <c r="AE656" s="19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</row>
    <row r="657" spans="1:75" x14ac:dyDescent="0.2">
      <c r="A657" s="35"/>
      <c r="B657" s="19"/>
      <c r="C657" s="19"/>
      <c r="D657" s="19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19"/>
      <c r="AE657" s="19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</row>
    <row r="658" spans="1:75" x14ac:dyDescent="0.2">
      <c r="A658" s="35"/>
      <c r="B658" s="19"/>
      <c r="C658" s="19"/>
      <c r="D658" s="19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19"/>
      <c r="AE658" s="19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</row>
    <row r="659" spans="1:75" x14ac:dyDescent="0.2">
      <c r="A659" s="35"/>
      <c r="B659" s="19"/>
      <c r="C659" s="19"/>
      <c r="D659" s="19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19"/>
      <c r="AE659" s="19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</row>
    <row r="660" spans="1:75" x14ac:dyDescent="0.2">
      <c r="A660" s="35"/>
      <c r="B660" s="19"/>
      <c r="C660" s="19"/>
      <c r="D660" s="19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19"/>
      <c r="AE660" s="19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</row>
    <row r="661" spans="1:75" x14ac:dyDescent="0.2">
      <c r="A661" s="35"/>
      <c r="B661" s="19"/>
      <c r="C661" s="19"/>
      <c r="D661" s="19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19"/>
      <c r="AE661" s="19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</row>
    <row r="662" spans="1:75" x14ac:dyDescent="0.2">
      <c r="A662" s="35"/>
      <c r="B662" s="19"/>
      <c r="C662" s="19"/>
      <c r="D662" s="19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19"/>
      <c r="AE662" s="19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</row>
    <row r="663" spans="1:75" x14ac:dyDescent="0.2">
      <c r="A663" s="35"/>
      <c r="B663" s="19"/>
      <c r="C663" s="19"/>
      <c r="D663" s="19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19"/>
      <c r="AE663" s="19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</row>
    <row r="664" spans="1:75" x14ac:dyDescent="0.2">
      <c r="A664" s="35"/>
      <c r="B664" s="19"/>
      <c r="C664" s="19"/>
      <c r="D664" s="19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19"/>
      <c r="AE664" s="19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</row>
    <row r="665" spans="1:75" x14ac:dyDescent="0.2">
      <c r="A665" s="35"/>
      <c r="B665" s="19"/>
      <c r="C665" s="19"/>
      <c r="D665" s="19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19"/>
      <c r="AE665" s="19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</row>
    <row r="666" spans="1:75" x14ac:dyDescent="0.2">
      <c r="A666" s="35"/>
      <c r="B666" s="19"/>
      <c r="C666" s="19"/>
      <c r="D666" s="19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19"/>
      <c r="AE666" s="19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</row>
    <row r="667" spans="1:75" x14ac:dyDescent="0.2">
      <c r="A667" s="35"/>
      <c r="B667" s="19"/>
      <c r="C667" s="19"/>
      <c r="D667" s="19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19"/>
      <c r="AE667" s="19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</row>
    <row r="668" spans="1:75" x14ac:dyDescent="0.2">
      <c r="A668" s="35"/>
      <c r="B668" s="19"/>
      <c r="C668" s="19"/>
      <c r="D668" s="19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19"/>
      <c r="AE668" s="19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</row>
    <row r="669" spans="1:75" x14ac:dyDescent="0.2">
      <c r="A669" s="35"/>
      <c r="B669" s="19"/>
      <c r="C669" s="19"/>
      <c r="D669" s="19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19"/>
      <c r="AE669" s="19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</row>
    <row r="670" spans="1:75" x14ac:dyDescent="0.2">
      <c r="A670" s="35"/>
      <c r="B670" s="19"/>
      <c r="C670" s="19"/>
      <c r="D670" s="19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19"/>
      <c r="AE670" s="19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</row>
    <row r="671" spans="1:75" x14ac:dyDescent="0.2">
      <c r="A671" s="35"/>
      <c r="B671" s="19"/>
      <c r="C671" s="19"/>
      <c r="D671" s="19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19"/>
      <c r="AE671" s="19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</row>
    <row r="672" spans="1:75" x14ac:dyDescent="0.2">
      <c r="A672" s="35"/>
      <c r="B672" s="19"/>
      <c r="C672" s="19"/>
      <c r="D672" s="19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19"/>
      <c r="AE672" s="19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</row>
    <row r="673" spans="1:75" x14ac:dyDescent="0.2">
      <c r="A673" s="35"/>
      <c r="B673" s="19"/>
      <c r="C673" s="19"/>
      <c r="D673" s="19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19"/>
      <c r="AE673" s="19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</row>
    <row r="674" spans="1:75" x14ac:dyDescent="0.2">
      <c r="A674" s="35"/>
      <c r="B674" s="19"/>
      <c r="C674" s="19"/>
      <c r="D674" s="19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19"/>
      <c r="AE674" s="19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</row>
    <row r="675" spans="1:75" x14ac:dyDescent="0.2">
      <c r="A675" s="35"/>
      <c r="B675" s="19"/>
      <c r="C675" s="19"/>
      <c r="D675" s="19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19"/>
      <c r="AE675" s="19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</row>
    <row r="676" spans="1:75" x14ac:dyDescent="0.2">
      <c r="A676" s="35"/>
      <c r="B676" s="19"/>
      <c r="C676" s="19"/>
      <c r="D676" s="19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19"/>
      <c r="AE676" s="19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</row>
    <row r="677" spans="1:75" x14ac:dyDescent="0.2">
      <c r="A677" s="35"/>
      <c r="B677" s="19"/>
      <c r="C677" s="19"/>
      <c r="D677" s="19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19"/>
      <c r="AE677" s="19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</row>
    <row r="678" spans="1:75" x14ac:dyDescent="0.2">
      <c r="A678" s="35"/>
      <c r="B678" s="19"/>
      <c r="C678" s="19"/>
      <c r="D678" s="19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19"/>
      <c r="AE678" s="19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</row>
    <row r="679" spans="1:75" x14ac:dyDescent="0.2">
      <c r="A679" s="35"/>
      <c r="B679" s="19"/>
      <c r="C679" s="19"/>
      <c r="D679" s="19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19"/>
      <c r="AE679" s="19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</row>
    <row r="680" spans="1:75" x14ac:dyDescent="0.2">
      <c r="A680" s="35"/>
      <c r="B680" s="19"/>
      <c r="C680" s="19"/>
      <c r="D680" s="19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19"/>
      <c r="AE680" s="19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</row>
    <row r="681" spans="1:75" x14ac:dyDescent="0.2">
      <c r="A681" s="35"/>
      <c r="B681" s="19"/>
      <c r="C681" s="19"/>
      <c r="D681" s="19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19"/>
      <c r="AE681" s="19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</row>
    <row r="682" spans="1:75" x14ac:dyDescent="0.2">
      <c r="A682" s="35"/>
      <c r="B682" s="19"/>
      <c r="C682" s="19"/>
      <c r="D682" s="19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19"/>
      <c r="AE682" s="19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</row>
    <row r="683" spans="1:75" x14ac:dyDescent="0.2">
      <c r="A683" s="35"/>
      <c r="B683" s="19"/>
      <c r="C683" s="19"/>
      <c r="D683" s="19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19"/>
      <c r="AE683" s="19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</row>
    <row r="684" spans="1:75" x14ac:dyDescent="0.2">
      <c r="A684" s="35"/>
      <c r="B684" s="19"/>
      <c r="C684" s="19"/>
      <c r="D684" s="19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19"/>
      <c r="AE684" s="19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</row>
    <row r="685" spans="1:75" x14ac:dyDescent="0.2">
      <c r="A685" s="35"/>
      <c r="B685" s="19"/>
      <c r="C685" s="19"/>
      <c r="D685" s="19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19"/>
      <c r="AE685" s="19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</row>
    <row r="686" spans="1:75" x14ac:dyDescent="0.2">
      <c r="A686" s="35"/>
      <c r="B686" s="19"/>
      <c r="C686" s="19"/>
      <c r="D686" s="19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19"/>
      <c r="AE686" s="19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</row>
    <row r="687" spans="1:75" x14ac:dyDescent="0.2">
      <c r="A687" s="35"/>
      <c r="B687" s="19"/>
      <c r="C687" s="19"/>
      <c r="D687" s="19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19"/>
      <c r="AE687" s="19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</row>
    <row r="688" spans="1:75" x14ac:dyDescent="0.2">
      <c r="A688" s="35"/>
      <c r="B688" s="19"/>
      <c r="C688" s="19"/>
      <c r="D688" s="19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19"/>
      <c r="AE688" s="19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</row>
    <row r="689" spans="1:75" x14ac:dyDescent="0.2">
      <c r="A689" s="35"/>
      <c r="B689" s="19"/>
      <c r="C689" s="19"/>
      <c r="D689" s="19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19"/>
      <c r="AE689" s="19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</row>
    <row r="690" spans="1:75" x14ac:dyDescent="0.2">
      <c r="A690" s="35"/>
      <c r="B690" s="19"/>
      <c r="C690" s="19"/>
      <c r="D690" s="19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19"/>
      <c r="AE690" s="19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</row>
    <row r="691" spans="1:75" x14ac:dyDescent="0.2">
      <c r="A691" s="35"/>
      <c r="B691" s="19"/>
      <c r="C691" s="19"/>
      <c r="D691" s="19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19"/>
      <c r="AE691" s="19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</row>
    <row r="692" spans="1:75" x14ac:dyDescent="0.2">
      <c r="A692" s="35"/>
      <c r="B692" s="19"/>
      <c r="C692" s="19"/>
      <c r="D692" s="19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19"/>
      <c r="AE692" s="19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</row>
    <row r="693" spans="1:75" x14ac:dyDescent="0.2">
      <c r="A693" s="35"/>
      <c r="B693" s="19"/>
      <c r="C693" s="19"/>
      <c r="D693" s="19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19"/>
      <c r="AE693" s="19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</row>
    <row r="694" spans="1:75" x14ac:dyDescent="0.2">
      <c r="A694" s="35"/>
      <c r="B694" s="19"/>
      <c r="C694" s="19"/>
      <c r="D694" s="19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19"/>
      <c r="AE694" s="19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</row>
    <row r="695" spans="1:75" x14ac:dyDescent="0.2">
      <c r="A695" s="35"/>
      <c r="B695" s="19"/>
      <c r="C695" s="19"/>
      <c r="D695" s="19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19"/>
      <c r="AE695" s="19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</row>
    <row r="696" spans="1:75" x14ac:dyDescent="0.2">
      <c r="A696" s="35"/>
      <c r="B696" s="19"/>
      <c r="C696" s="19"/>
      <c r="D696" s="19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19"/>
      <c r="AE696" s="19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</row>
    <row r="697" spans="1:75" x14ac:dyDescent="0.2">
      <c r="A697" s="35"/>
      <c r="B697" s="19"/>
      <c r="C697" s="19"/>
      <c r="D697" s="19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19"/>
      <c r="AE697" s="19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</row>
    <row r="698" spans="1:75" x14ac:dyDescent="0.2">
      <c r="A698" s="35"/>
      <c r="B698" s="19"/>
      <c r="C698" s="19"/>
      <c r="D698" s="19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19"/>
      <c r="AE698" s="19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</row>
    <row r="699" spans="1:75" x14ac:dyDescent="0.2">
      <c r="A699" s="35"/>
      <c r="B699" s="19"/>
      <c r="C699" s="19"/>
      <c r="D699" s="19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19"/>
      <c r="AE699" s="19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</row>
    <row r="700" spans="1:75" x14ac:dyDescent="0.2">
      <c r="A700" s="35"/>
      <c r="B700" s="19"/>
      <c r="C700" s="19"/>
      <c r="D700" s="19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19"/>
      <c r="AE700" s="19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</row>
    <row r="701" spans="1:75" x14ac:dyDescent="0.2">
      <c r="A701" s="35"/>
      <c r="B701" s="19"/>
      <c r="C701" s="19"/>
      <c r="D701" s="19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19"/>
      <c r="AE701" s="19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</row>
    <row r="702" spans="1:75" x14ac:dyDescent="0.2">
      <c r="A702" s="35"/>
      <c r="B702" s="19"/>
      <c r="C702" s="19"/>
      <c r="D702" s="19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19"/>
      <c r="AE702" s="19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</row>
    <row r="703" spans="1:75" x14ac:dyDescent="0.2">
      <c r="A703" s="35"/>
      <c r="B703" s="19"/>
      <c r="C703" s="19"/>
      <c r="D703" s="19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19"/>
      <c r="AE703" s="19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</row>
    <row r="704" spans="1:75" x14ac:dyDescent="0.2">
      <c r="A704" s="35"/>
      <c r="B704" s="19"/>
      <c r="C704" s="19"/>
      <c r="D704" s="19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19"/>
      <c r="AE704" s="19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</row>
    <row r="705" spans="1:75" x14ac:dyDescent="0.2">
      <c r="A705" s="35"/>
      <c r="B705" s="19"/>
      <c r="C705" s="19"/>
      <c r="D705" s="19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19"/>
      <c r="AE705" s="19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</row>
    <row r="706" spans="1:75" x14ac:dyDescent="0.2">
      <c r="A706" s="35"/>
      <c r="B706" s="19"/>
      <c r="C706" s="19"/>
      <c r="D706" s="19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19"/>
      <c r="AE706" s="19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</row>
    <row r="707" spans="1:75" x14ac:dyDescent="0.2">
      <c r="A707" s="35"/>
      <c r="B707" s="19"/>
      <c r="C707" s="19"/>
      <c r="D707" s="19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19"/>
      <c r="AE707" s="19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</row>
    <row r="708" spans="1:75" x14ac:dyDescent="0.2">
      <c r="A708" s="35"/>
      <c r="B708" s="19"/>
      <c r="C708" s="19"/>
      <c r="D708" s="19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19"/>
      <c r="AE708" s="19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</row>
    <row r="709" spans="1:75" x14ac:dyDescent="0.2">
      <c r="A709" s="35"/>
      <c r="B709" s="19"/>
      <c r="C709" s="19"/>
      <c r="D709" s="19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19"/>
      <c r="AE709" s="19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</row>
    <row r="710" spans="1:75" x14ac:dyDescent="0.2">
      <c r="A710" s="35"/>
      <c r="B710" s="19"/>
      <c r="C710" s="19"/>
      <c r="D710" s="19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19"/>
      <c r="AE710" s="19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</row>
    <row r="711" spans="1:75" x14ac:dyDescent="0.2">
      <c r="A711" s="35"/>
      <c r="B711" s="19"/>
      <c r="C711" s="19"/>
      <c r="D711" s="19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19"/>
      <c r="AE711" s="19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</row>
    <row r="712" spans="1:75" x14ac:dyDescent="0.2">
      <c r="A712" s="35"/>
      <c r="B712" s="19"/>
      <c r="C712" s="19"/>
      <c r="D712" s="19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19"/>
      <c r="AE712" s="19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</row>
    <row r="713" spans="1:75" x14ac:dyDescent="0.2">
      <c r="A713" s="35"/>
      <c r="B713" s="19"/>
      <c r="C713" s="19"/>
      <c r="D713" s="19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19"/>
      <c r="AE713" s="19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</row>
    <row r="714" spans="1:75" x14ac:dyDescent="0.2">
      <c r="A714" s="35"/>
      <c r="B714" s="19"/>
      <c r="C714" s="19"/>
      <c r="D714" s="19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19"/>
      <c r="AE714" s="19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</row>
    <row r="715" spans="1:75" x14ac:dyDescent="0.2">
      <c r="A715" s="35"/>
      <c r="B715" s="19"/>
      <c r="C715" s="19"/>
      <c r="D715" s="19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19"/>
      <c r="AE715" s="19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</row>
    <row r="716" spans="1:75" x14ac:dyDescent="0.2">
      <c r="A716" s="35"/>
      <c r="B716" s="19"/>
      <c r="C716" s="19"/>
      <c r="D716" s="19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19"/>
      <c r="AE716" s="19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</row>
    <row r="717" spans="1:75" x14ac:dyDescent="0.2">
      <c r="A717" s="35"/>
      <c r="B717" s="19"/>
      <c r="C717" s="19"/>
      <c r="D717" s="19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19"/>
      <c r="AE717" s="19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</row>
    <row r="718" spans="1:75" x14ac:dyDescent="0.2">
      <c r="A718" s="35"/>
      <c r="B718" s="19"/>
      <c r="C718" s="19"/>
      <c r="D718" s="19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19"/>
      <c r="AE718" s="19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</row>
    <row r="719" spans="1:75" x14ac:dyDescent="0.2">
      <c r="A719" s="35"/>
      <c r="B719" s="19"/>
      <c r="C719" s="19"/>
      <c r="D719" s="19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19"/>
      <c r="AE719" s="19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</row>
    <row r="720" spans="1:75" x14ac:dyDescent="0.2">
      <c r="A720" s="35"/>
      <c r="B720" s="19"/>
      <c r="C720" s="19"/>
      <c r="D720" s="19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19"/>
      <c r="AE720" s="19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</row>
    <row r="721" spans="1:75" x14ac:dyDescent="0.2">
      <c r="A721" s="35"/>
      <c r="B721" s="19"/>
      <c r="C721" s="19"/>
      <c r="D721" s="19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19"/>
      <c r="AE721" s="19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</row>
    <row r="722" spans="1:75" x14ac:dyDescent="0.2">
      <c r="A722" s="35"/>
      <c r="B722" s="19"/>
      <c r="C722" s="19"/>
      <c r="D722" s="19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19"/>
      <c r="AE722" s="19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</row>
    <row r="723" spans="1:75" x14ac:dyDescent="0.2">
      <c r="A723" s="35"/>
      <c r="B723" s="19"/>
      <c r="C723" s="19"/>
      <c r="D723" s="19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19"/>
      <c r="AE723" s="19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</row>
    <row r="724" spans="1:75" x14ac:dyDescent="0.2">
      <c r="A724" s="35"/>
      <c r="B724" s="19"/>
      <c r="C724" s="19"/>
      <c r="D724" s="19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19"/>
      <c r="AE724" s="19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</row>
    <row r="725" spans="1:75" x14ac:dyDescent="0.2">
      <c r="A725" s="35"/>
      <c r="B725" s="19"/>
      <c r="C725" s="19"/>
      <c r="D725" s="19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19"/>
      <c r="AE725" s="19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</row>
    <row r="726" spans="1:75" x14ac:dyDescent="0.2">
      <c r="A726" s="35"/>
      <c r="B726" s="19"/>
      <c r="C726" s="19"/>
      <c r="D726" s="19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19"/>
      <c r="AE726" s="19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</row>
    <row r="727" spans="1:75" x14ac:dyDescent="0.2">
      <c r="A727" s="35"/>
      <c r="B727" s="19"/>
      <c r="C727" s="19"/>
      <c r="D727" s="19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19"/>
      <c r="AE727" s="19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</row>
    <row r="728" spans="1:75" x14ac:dyDescent="0.2">
      <c r="A728" s="35"/>
      <c r="B728" s="19"/>
      <c r="C728" s="19"/>
      <c r="D728" s="19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19"/>
      <c r="AE728" s="19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</row>
    <row r="729" spans="1:75" x14ac:dyDescent="0.2">
      <c r="A729" s="35"/>
      <c r="B729" s="19"/>
      <c r="C729" s="19"/>
      <c r="D729" s="19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19"/>
      <c r="AE729" s="19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</row>
    <row r="730" spans="1:75" x14ac:dyDescent="0.2">
      <c r="A730" s="35"/>
      <c r="B730" s="19"/>
      <c r="C730" s="19"/>
      <c r="D730" s="19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19"/>
      <c r="AE730" s="19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</row>
    <row r="731" spans="1:75" x14ac:dyDescent="0.2">
      <c r="A731" s="35"/>
      <c r="B731" s="19"/>
      <c r="C731" s="19"/>
      <c r="D731" s="19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19"/>
      <c r="AE731" s="19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</row>
    <row r="732" spans="1:75" x14ac:dyDescent="0.2">
      <c r="A732" s="35"/>
      <c r="B732" s="19"/>
      <c r="C732" s="19"/>
      <c r="D732" s="19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19"/>
      <c r="AE732" s="19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</row>
    <row r="733" spans="1:75" x14ac:dyDescent="0.2">
      <c r="A733" s="35"/>
      <c r="B733" s="19"/>
      <c r="C733" s="19"/>
      <c r="D733" s="19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19"/>
      <c r="AE733" s="19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</row>
    <row r="734" spans="1:75" x14ac:dyDescent="0.2">
      <c r="A734" s="35"/>
      <c r="B734" s="19"/>
      <c r="C734" s="19"/>
      <c r="D734" s="19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19"/>
      <c r="AE734" s="19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</row>
    <row r="735" spans="1:75" x14ac:dyDescent="0.2">
      <c r="A735" s="35"/>
      <c r="B735" s="19"/>
      <c r="C735" s="19"/>
      <c r="D735" s="19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19"/>
      <c r="AE735" s="19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</row>
    <row r="736" spans="1:75" x14ac:dyDescent="0.2">
      <c r="A736" s="35"/>
      <c r="B736" s="19"/>
      <c r="C736" s="19"/>
      <c r="D736" s="19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19"/>
      <c r="AE736" s="19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</row>
    <row r="737" spans="1:75" x14ac:dyDescent="0.2">
      <c r="A737" s="35"/>
      <c r="B737" s="19"/>
      <c r="C737" s="19"/>
      <c r="D737" s="19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19"/>
      <c r="AE737" s="19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</row>
    <row r="738" spans="1:75" x14ac:dyDescent="0.2">
      <c r="A738" s="35"/>
      <c r="B738" s="19"/>
      <c r="C738" s="19"/>
      <c r="D738" s="19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19"/>
      <c r="AE738" s="19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</row>
    <row r="739" spans="1:75" x14ac:dyDescent="0.2">
      <c r="A739" s="35"/>
      <c r="B739" s="19"/>
      <c r="C739" s="19"/>
      <c r="D739" s="19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19"/>
      <c r="AE739" s="19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</row>
    <row r="740" spans="1:75" x14ac:dyDescent="0.2">
      <c r="A740" s="35"/>
      <c r="B740" s="19"/>
      <c r="C740" s="19"/>
      <c r="D740" s="19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19"/>
      <c r="AE740" s="19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</row>
    <row r="741" spans="1:75" x14ac:dyDescent="0.2">
      <c r="A741" s="35"/>
      <c r="B741" s="19"/>
      <c r="C741" s="19"/>
      <c r="D741" s="19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19"/>
      <c r="AE741" s="19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</row>
    <row r="742" spans="1:75" x14ac:dyDescent="0.2">
      <c r="A742" s="35"/>
      <c r="B742" s="19"/>
      <c r="C742" s="19"/>
      <c r="D742" s="19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19"/>
      <c r="AE742" s="19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</row>
    <row r="743" spans="1:75" x14ac:dyDescent="0.2">
      <c r="A743" s="35"/>
      <c r="B743" s="19"/>
      <c r="C743" s="19"/>
      <c r="D743" s="19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19"/>
      <c r="AE743" s="19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</row>
    <row r="744" spans="1:75" x14ac:dyDescent="0.2">
      <c r="A744" s="35"/>
      <c r="B744" s="19"/>
      <c r="C744" s="19"/>
      <c r="D744" s="19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19"/>
      <c r="AE744" s="19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</row>
    <row r="745" spans="1:75" x14ac:dyDescent="0.2">
      <c r="A745" s="35"/>
      <c r="B745" s="19"/>
      <c r="C745" s="19"/>
      <c r="D745" s="19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19"/>
      <c r="AE745" s="19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</row>
    <row r="746" spans="1:75" x14ac:dyDescent="0.2">
      <c r="A746" s="35"/>
      <c r="B746" s="19"/>
      <c r="C746" s="19"/>
      <c r="D746" s="19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19"/>
      <c r="AE746" s="19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</row>
    <row r="747" spans="1:75" x14ac:dyDescent="0.2">
      <c r="A747" s="35"/>
      <c r="B747" s="19"/>
      <c r="C747" s="19"/>
      <c r="D747" s="19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19"/>
      <c r="AE747" s="19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</row>
    <row r="748" spans="1:75" x14ac:dyDescent="0.2">
      <c r="A748" s="35"/>
      <c r="B748" s="19"/>
      <c r="C748" s="19"/>
      <c r="D748" s="19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19"/>
      <c r="AE748" s="19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</row>
    <row r="749" spans="1:75" x14ac:dyDescent="0.2">
      <c r="A749" s="35"/>
      <c r="B749" s="19"/>
      <c r="C749" s="19"/>
      <c r="D749" s="19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19"/>
      <c r="AE749" s="19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</row>
    <row r="750" spans="1:75" x14ac:dyDescent="0.2">
      <c r="A750" s="35"/>
      <c r="B750" s="19"/>
      <c r="C750" s="19"/>
      <c r="D750" s="19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19"/>
      <c r="AE750" s="19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</row>
    <row r="751" spans="1:75" x14ac:dyDescent="0.2">
      <c r="A751" s="35"/>
      <c r="B751" s="19"/>
      <c r="C751" s="19"/>
      <c r="D751" s="19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19"/>
      <c r="AE751" s="19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</row>
    <row r="752" spans="1:75" x14ac:dyDescent="0.2">
      <c r="A752" s="35"/>
      <c r="B752" s="19"/>
      <c r="C752" s="19"/>
      <c r="D752" s="19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19"/>
      <c r="AE752" s="19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</row>
    <row r="753" spans="1:75" x14ac:dyDescent="0.2">
      <c r="A753" s="35"/>
      <c r="B753" s="19"/>
      <c r="C753" s="19"/>
      <c r="D753" s="19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19"/>
      <c r="AE753" s="19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</row>
    <row r="754" spans="1:75" x14ac:dyDescent="0.2">
      <c r="A754" s="35"/>
      <c r="B754" s="19"/>
      <c r="C754" s="19"/>
      <c r="D754" s="19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19"/>
      <c r="AE754" s="19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</row>
    <row r="755" spans="1:75" x14ac:dyDescent="0.2">
      <c r="A755" s="35"/>
      <c r="B755" s="19"/>
      <c r="C755" s="19"/>
      <c r="D755" s="19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19"/>
      <c r="AE755" s="19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</row>
    <row r="756" spans="1:75" x14ac:dyDescent="0.2">
      <c r="A756" s="35"/>
      <c r="B756" s="19"/>
      <c r="C756" s="19"/>
      <c r="D756" s="19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19"/>
      <c r="AE756" s="19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</row>
    <row r="757" spans="1:75" x14ac:dyDescent="0.2">
      <c r="A757" s="35"/>
      <c r="B757" s="19"/>
      <c r="C757" s="19"/>
      <c r="D757" s="19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19"/>
      <c r="AE757" s="19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</row>
    <row r="758" spans="1:75" x14ac:dyDescent="0.2">
      <c r="A758" s="35"/>
      <c r="B758" s="19"/>
      <c r="C758" s="19"/>
      <c r="D758" s="19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19"/>
      <c r="AE758" s="19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</row>
    <row r="759" spans="1:75" x14ac:dyDescent="0.2">
      <c r="A759" s="35"/>
      <c r="B759" s="19"/>
      <c r="C759" s="19"/>
      <c r="D759" s="19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19"/>
      <c r="AE759" s="19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</row>
    <row r="760" spans="1:75" x14ac:dyDescent="0.2">
      <c r="A760" s="35"/>
      <c r="B760" s="19"/>
      <c r="C760" s="19"/>
      <c r="D760" s="19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19"/>
      <c r="AE760" s="19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</row>
    <row r="761" spans="1:75" x14ac:dyDescent="0.2">
      <c r="A761" s="35"/>
      <c r="B761" s="19"/>
      <c r="C761" s="19"/>
      <c r="D761" s="19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19"/>
      <c r="AE761" s="19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</row>
    <row r="762" spans="1:75" x14ac:dyDescent="0.2">
      <c r="A762" s="35"/>
      <c r="B762" s="19"/>
      <c r="C762" s="19"/>
      <c r="D762" s="19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19"/>
      <c r="AE762" s="19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</row>
    <row r="763" spans="1:75" x14ac:dyDescent="0.2">
      <c r="A763" s="35"/>
      <c r="B763" s="19"/>
      <c r="C763" s="19"/>
      <c r="D763" s="19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19"/>
      <c r="AE763" s="19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</row>
    <row r="764" spans="1:75" x14ac:dyDescent="0.2">
      <c r="A764" s="35"/>
      <c r="B764" s="19"/>
      <c r="C764" s="19"/>
      <c r="D764" s="19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19"/>
      <c r="AE764" s="19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</row>
    <row r="765" spans="1:75" x14ac:dyDescent="0.2">
      <c r="A765" s="35"/>
      <c r="B765" s="19"/>
      <c r="C765" s="19"/>
      <c r="D765" s="19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19"/>
      <c r="AE765" s="19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</row>
    <row r="766" spans="1:75" x14ac:dyDescent="0.2">
      <c r="A766" s="35"/>
      <c r="B766" s="19"/>
      <c r="C766" s="19"/>
      <c r="D766" s="19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19"/>
      <c r="AE766" s="19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</row>
    <row r="767" spans="1:75" x14ac:dyDescent="0.2">
      <c r="A767" s="35"/>
      <c r="B767" s="19"/>
      <c r="C767" s="19"/>
      <c r="D767" s="19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19"/>
      <c r="AE767" s="19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</row>
    <row r="768" spans="1:75" x14ac:dyDescent="0.2">
      <c r="A768" s="35"/>
      <c r="B768" s="19"/>
      <c r="C768" s="19"/>
      <c r="D768" s="19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19"/>
      <c r="AE768" s="19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</row>
    <row r="769" spans="1:75" x14ac:dyDescent="0.2">
      <c r="A769" s="35"/>
      <c r="B769" s="19"/>
      <c r="C769" s="19"/>
      <c r="D769" s="19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19"/>
      <c r="AE769" s="19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</row>
    <row r="770" spans="1:75" x14ac:dyDescent="0.2">
      <c r="A770" s="35"/>
      <c r="B770" s="19"/>
      <c r="C770" s="19"/>
      <c r="D770" s="19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19"/>
      <c r="AE770" s="19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</row>
    <row r="771" spans="1:75" x14ac:dyDescent="0.2">
      <c r="A771" s="35"/>
      <c r="B771" s="19"/>
      <c r="C771" s="19"/>
      <c r="D771" s="19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19"/>
      <c r="AE771" s="19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</row>
    <row r="772" spans="1:75" x14ac:dyDescent="0.2">
      <c r="A772" s="35"/>
      <c r="B772" s="19"/>
      <c r="C772" s="19"/>
      <c r="D772" s="19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19"/>
      <c r="AE772" s="19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</row>
    <row r="773" spans="1:75" x14ac:dyDescent="0.2">
      <c r="A773" s="35"/>
      <c r="B773" s="19"/>
      <c r="C773" s="19"/>
      <c r="D773" s="19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19"/>
      <c r="AE773" s="19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</row>
    <row r="774" spans="1:75" x14ac:dyDescent="0.2">
      <c r="A774" s="35"/>
      <c r="B774" s="19"/>
      <c r="C774" s="19"/>
      <c r="D774" s="19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19"/>
      <c r="AE774" s="19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</row>
    <row r="775" spans="1:75" x14ac:dyDescent="0.2">
      <c r="A775" s="35"/>
      <c r="B775" s="19"/>
      <c r="C775" s="19"/>
      <c r="D775" s="19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19"/>
      <c r="AE775" s="19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</row>
    <row r="776" spans="1:75" x14ac:dyDescent="0.2">
      <c r="A776" s="35"/>
      <c r="B776" s="19"/>
      <c r="C776" s="19"/>
      <c r="D776" s="19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19"/>
      <c r="AE776" s="19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</row>
    <row r="777" spans="1:75" x14ac:dyDescent="0.2">
      <c r="A777" s="35"/>
      <c r="B777" s="19"/>
      <c r="C777" s="19"/>
      <c r="D777" s="19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19"/>
      <c r="AE777" s="19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</row>
    <row r="778" spans="1:75" x14ac:dyDescent="0.2">
      <c r="A778" s="35"/>
      <c r="B778" s="19"/>
      <c r="C778" s="19"/>
      <c r="D778" s="19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19"/>
      <c r="AE778" s="19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</row>
    <row r="779" spans="1:75" x14ac:dyDescent="0.2">
      <c r="A779" s="35"/>
      <c r="B779" s="19"/>
      <c r="C779" s="19"/>
      <c r="D779" s="19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19"/>
      <c r="AE779" s="19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</row>
    <row r="780" spans="1:75" x14ac:dyDescent="0.2">
      <c r="A780" s="35"/>
      <c r="B780" s="19"/>
      <c r="C780" s="19"/>
      <c r="D780" s="19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19"/>
      <c r="AE780" s="19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</row>
    <row r="781" spans="1:75" x14ac:dyDescent="0.2">
      <c r="A781" s="35"/>
      <c r="B781" s="19"/>
      <c r="C781" s="19"/>
      <c r="D781" s="19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19"/>
      <c r="AE781" s="19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</row>
    <row r="782" spans="1:75" x14ac:dyDescent="0.2">
      <c r="A782" s="35"/>
      <c r="B782" s="19"/>
      <c r="C782" s="19"/>
      <c r="D782" s="19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19"/>
      <c r="AE782" s="19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</row>
    <row r="783" spans="1:75" x14ac:dyDescent="0.2">
      <c r="A783" s="35"/>
      <c r="B783" s="19"/>
      <c r="C783" s="19"/>
      <c r="D783" s="19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19"/>
      <c r="AE783" s="19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</row>
    <row r="784" spans="1:75" x14ac:dyDescent="0.2">
      <c r="A784" s="35"/>
      <c r="B784" s="19"/>
      <c r="C784" s="19"/>
      <c r="D784" s="19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19"/>
      <c r="AE784" s="19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</row>
    <row r="785" spans="1:75" x14ac:dyDescent="0.2">
      <c r="A785" s="35"/>
      <c r="B785" s="19"/>
      <c r="C785" s="19"/>
      <c r="D785" s="19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19"/>
      <c r="AE785" s="19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</row>
    <row r="786" spans="1:75" x14ac:dyDescent="0.2">
      <c r="A786" s="35"/>
      <c r="B786" s="19"/>
      <c r="C786" s="19"/>
      <c r="D786" s="19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19"/>
      <c r="AE786" s="19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</row>
    <row r="787" spans="1:75" x14ac:dyDescent="0.2">
      <c r="A787" s="35"/>
      <c r="B787" s="19"/>
      <c r="C787" s="19"/>
      <c r="D787" s="19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19"/>
      <c r="AE787" s="19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</row>
    <row r="788" spans="1:75" x14ac:dyDescent="0.2">
      <c r="A788" s="35"/>
      <c r="B788" s="19"/>
      <c r="C788" s="19"/>
      <c r="D788" s="19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19"/>
      <c r="AE788" s="19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</row>
    <row r="789" spans="1:75" x14ac:dyDescent="0.2">
      <c r="A789" s="35"/>
      <c r="B789" s="19"/>
      <c r="C789" s="19"/>
      <c r="D789" s="19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19"/>
      <c r="AE789" s="19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</row>
    <row r="790" spans="1:75" x14ac:dyDescent="0.2">
      <c r="A790" s="35"/>
      <c r="B790" s="19"/>
      <c r="C790" s="19"/>
      <c r="D790" s="19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19"/>
      <c r="AE790" s="19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</row>
    <row r="791" spans="1:75" x14ac:dyDescent="0.2">
      <c r="A791" s="35"/>
      <c r="B791" s="19"/>
      <c r="C791" s="19"/>
      <c r="D791" s="19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19"/>
      <c r="AE791" s="19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</row>
    <row r="792" spans="1:75" x14ac:dyDescent="0.2">
      <c r="A792" s="35"/>
      <c r="B792" s="19"/>
      <c r="C792" s="19"/>
      <c r="D792" s="19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19"/>
      <c r="AE792" s="19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</row>
    <row r="793" spans="1:75" x14ac:dyDescent="0.2">
      <c r="A793" s="35"/>
      <c r="B793" s="19"/>
      <c r="C793" s="19"/>
      <c r="D793" s="19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19"/>
      <c r="AE793" s="19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</row>
    <row r="794" spans="1:75" x14ac:dyDescent="0.2">
      <c r="A794" s="35"/>
      <c r="B794" s="19"/>
      <c r="C794" s="19"/>
      <c r="D794" s="19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19"/>
      <c r="AE794" s="19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</row>
    <row r="795" spans="1:75" x14ac:dyDescent="0.2">
      <c r="A795" s="35"/>
      <c r="B795" s="19"/>
      <c r="C795" s="19"/>
      <c r="D795" s="19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19"/>
      <c r="AE795" s="19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</row>
    <row r="796" spans="1:75" x14ac:dyDescent="0.2">
      <c r="A796" s="35"/>
      <c r="B796" s="19"/>
      <c r="C796" s="19"/>
      <c r="D796" s="19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19"/>
      <c r="AE796" s="19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</row>
    <row r="797" spans="1:75" x14ac:dyDescent="0.2">
      <c r="A797" s="35"/>
      <c r="B797" s="19"/>
      <c r="C797" s="19"/>
      <c r="D797" s="19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19"/>
      <c r="AE797" s="19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</row>
    <row r="798" spans="1:75" x14ac:dyDescent="0.2">
      <c r="A798" s="35"/>
      <c r="B798" s="19"/>
      <c r="C798" s="19"/>
      <c r="D798" s="19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19"/>
      <c r="AE798" s="19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</row>
    <row r="799" spans="1:75" x14ac:dyDescent="0.2">
      <c r="A799" s="35"/>
      <c r="B799" s="19"/>
      <c r="C799" s="19"/>
      <c r="D799" s="19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19"/>
      <c r="AE799" s="19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</row>
    <row r="800" spans="1:75" x14ac:dyDescent="0.2">
      <c r="A800" s="35"/>
      <c r="B800" s="19"/>
      <c r="C800" s="19"/>
      <c r="D800" s="19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19"/>
      <c r="AE800" s="19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</row>
    <row r="801" spans="1:75" x14ac:dyDescent="0.2">
      <c r="A801" s="35"/>
      <c r="B801" s="19"/>
      <c r="C801" s="19"/>
      <c r="D801" s="19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19"/>
      <c r="AE801" s="19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</row>
    <row r="802" spans="1:75" x14ac:dyDescent="0.2">
      <c r="A802" s="35"/>
      <c r="B802" s="19"/>
      <c r="C802" s="19"/>
      <c r="D802" s="19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19"/>
      <c r="AE802" s="19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</row>
    <row r="803" spans="1:75" x14ac:dyDescent="0.2">
      <c r="A803" s="35"/>
      <c r="B803" s="19"/>
      <c r="C803" s="19"/>
      <c r="D803" s="19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19"/>
      <c r="AE803" s="19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</row>
    <row r="804" spans="1:75" x14ac:dyDescent="0.2">
      <c r="A804" s="35"/>
      <c r="B804" s="19"/>
      <c r="C804" s="19"/>
      <c r="D804" s="19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19"/>
      <c r="AE804" s="19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</row>
    <row r="805" spans="1:75" x14ac:dyDescent="0.2">
      <c r="A805" s="35"/>
      <c r="B805" s="19"/>
      <c r="C805" s="19"/>
      <c r="D805" s="19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19"/>
      <c r="AE805" s="19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</row>
    <row r="806" spans="1:75" x14ac:dyDescent="0.2">
      <c r="A806" s="35"/>
      <c r="B806" s="19"/>
      <c r="C806" s="19"/>
      <c r="D806" s="19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19"/>
      <c r="AE806" s="19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</row>
    <row r="807" spans="1:75" x14ac:dyDescent="0.2">
      <c r="A807" s="35"/>
      <c r="B807" s="19"/>
      <c r="C807" s="19"/>
      <c r="D807" s="19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19"/>
      <c r="AE807" s="19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</row>
    <row r="808" spans="1:75" x14ac:dyDescent="0.2">
      <c r="A808" s="35"/>
      <c r="B808" s="19"/>
      <c r="C808" s="19"/>
      <c r="D808" s="19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19"/>
      <c r="AE808" s="19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</row>
    <row r="809" spans="1:75" x14ac:dyDescent="0.2">
      <c r="A809" s="35"/>
      <c r="B809" s="19"/>
      <c r="C809" s="19"/>
      <c r="D809" s="19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19"/>
      <c r="AE809" s="19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</row>
    <row r="810" spans="1:75" x14ac:dyDescent="0.2">
      <c r="A810" s="35"/>
      <c r="B810" s="19"/>
      <c r="C810" s="19"/>
      <c r="D810" s="19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19"/>
      <c r="AE810" s="19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</row>
    <row r="811" spans="1:75" x14ac:dyDescent="0.2">
      <c r="A811" s="35"/>
      <c r="B811" s="19"/>
      <c r="C811" s="19"/>
      <c r="D811" s="19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19"/>
      <c r="AE811" s="19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</row>
    <row r="812" spans="1:75" x14ac:dyDescent="0.2">
      <c r="A812" s="35"/>
      <c r="B812" s="19"/>
      <c r="C812" s="19"/>
      <c r="D812" s="19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19"/>
      <c r="AE812" s="19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</row>
    <row r="813" spans="1:75" x14ac:dyDescent="0.2">
      <c r="A813" s="35"/>
      <c r="B813" s="19"/>
      <c r="C813" s="19"/>
      <c r="D813" s="19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19"/>
      <c r="AE813" s="19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</row>
    <row r="814" spans="1:75" x14ac:dyDescent="0.2">
      <c r="A814" s="35"/>
      <c r="B814" s="19"/>
      <c r="C814" s="19"/>
      <c r="D814" s="19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19"/>
      <c r="AE814" s="19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</row>
    <row r="815" spans="1:75" x14ac:dyDescent="0.2">
      <c r="A815" s="35"/>
      <c r="B815" s="19"/>
      <c r="C815" s="19"/>
      <c r="D815" s="19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19"/>
      <c r="AE815" s="19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</row>
    <row r="816" spans="1:75" x14ac:dyDescent="0.2">
      <c r="A816" s="35"/>
      <c r="B816" s="19"/>
      <c r="C816" s="19"/>
      <c r="D816" s="19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19"/>
      <c r="AE816" s="19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</row>
    <row r="817" spans="1:75" x14ac:dyDescent="0.2">
      <c r="A817" s="35"/>
      <c r="B817" s="19"/>
      <c r="C817" s="19"/>
      <c r="D817" s="19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19"/>
      <c r="AE817" s="19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</row>
    <row r="818" spans="1:75" x14ac:dyDescent="0.2">
      <c r="A818" s="35"/>
      <c r="B818" s="19"/>
      <c r="C818" s="19"/>
      <c r="D818" s="19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19"/>
      <c r="AE818" s="19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</row>
    <row r="819" spans="1:75" x14ac:dyDescent="0.2">
      <c r="A819" s="35"/>
      <c r="B819" s="19"/>
      <c r="C819" s="19"/>
      <c r="D819" s="19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19"/>
      <c r="AE819" s="19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</row>
    <row r="820" spans="1:75" x14ac:dyDescent="0.2">
      <c r="A820" s="35"/>
      <c r="B820" s="19"/>
      <c r="C820" s="19"/>
      <c r="D820" s="19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19"/>
      <c r="AE820" s="19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</row>
    <row r="821" spans="1:75" x14ac:dyDescent="0.2">
      <c r="A821" s="35"/>
      <c r="B821" s="19"/>
      <c r="C821" s="19"/>
      <c r="D821" s="19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19"/>
      <c r="AE821" s="19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</row>
    <row r="822" spans="1:75" x14ac:dyDescent="0.2">
      <c r="A822" s="35"/>
      <c r="B822" s="19"/>
      <c r="C822" s="19"/>
      <c r="D822" s="19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19"/>
      <c r="AE822" s="19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</row>
    <row r="823" spans="1:75" x14ac:dyDescent="0.2">
      <c r="A823" s="35"/>
      <c r="B823" s="19"/>
      <c r="C823" s="19"/>
      <c r="D823" s="19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19"/>
      <c r="AE823" s="19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</row>
    <row r="824" spans="1:75" x14ac:dyDescent="0.2">
      <c r="A824" s="35"/>
      <c r="B824" s="19"/>
      <c r="C824" s="19"/>
      <c r="D824" s="19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19"/>
      <c r="AE824" s="19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</row>
    <row r="825" spans="1:75" x14ac:dyDescent="0.2">
      <c r="A825" s="35"/>
      <c r="B825" s="19"/>
      <c r="C825" s="19"/>
      <c r="D825" s="19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19"/>
      <c r="AE825" s="19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</row>
    <row r="826" spans="1:75" x14ac:dyDescent="0.2">
      <c r="A826" s="35"/>
      <c r="B826" s="19"/>
      <c r="C826" s="19"/>
      <c r="D826" s="19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19"/>
      <c r="AE826" s="19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</row>
    <row r="827" spans="1:75" x14ac:dyDescent="0.2">
      <c r="A827" s="35"/>
      <c r="B827" s="19"/>
      <c r="C827" s="19"/>
      <c r="D827" s="19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19"/>
      <c r="AE827" s="19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</row>
    <row r="828" spans="1:75" x14ac:dyDescent="0.2">
      <c r="A828" s="35"/>
      <c r="B828" s="19"/>
      <c r="C828" s="19"/>
      <c r="D828" s="19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19"/>
      <c r="AE828" s="19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</row>
    <row r="829" spans="1:75" x14ac:dyDescent="0.2">
      <c r="A829" s="35"/>
      <c r="B829" s="19"/>
      <c r="C829" s="19"/>
      <c r="D829" s="19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19"/>
      <c r="AE829" s="19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</row>
    <row r="830" spans="1:75" x14ac:dyDescent="0.2">
      <c r="A830" s="35"/>
      <c r="B830" s="19"/>
      <c r="C830" s="19"/>
      <c r="D830" s="19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19"/>
      <c r="AE830" s="19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</row>
    <row r="831" spans="1:75" x14ac:dyDescent="0.2">
      <c r="A831" s="35"/>
      <c r="B831" s="19"/>
      <c r="C831" s="19"/>
      <c r="D831" s="19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19"/>
      <c r="AE831" s="19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</row>
    <row r="832" spans="1:75" x14ac:dyDescent="0.2">
      <c r="A832" s="35"/>
      <c r="B832" s="19"/>
      <c r="C832" s="19"/>
      <c r="D832" s="19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19"/>
      <c r="AE832" s="19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</row>
    <row r="833" spans="1:75" x14ac:dyDescent="0.2">
      <c r="A833" s="35"/>
      <c r="B833" s="19"/>
      <c r="C833" s="19"/>
      <c r="D833" s="19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19"/>
      <c r="AE833" s="19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</row>
    <row r="834" spans="1:75" x14ac:dyDescent="0.2">
      <c r="A834" s="35"/>
      <c r="B834" s="19"/>
      <c r="C834" s="19"/>
      <c r="D834" s="19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19"/>
      <c r="AE834" s="19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</row>
    <row r="835" spans="1:75" x14ac:dyDescent="0.2">
      <c r="A835" s="35"/>
      <c r="B835" s="19"/>
      <c r="C835" s="19"/>
      <c r="D835" s="19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19"/>
      <c r="AE835" s="19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</row>
    <row r="836" spans="1:75" x14ac:dyDescent="0.2">
      <c r="A836" s="35"/>
      <c r="B836" s="19"/>
      <c r="C836" s="19"/>
      <c r="D836" s="19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19"/>
      <c r="AE836" s="19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</row>
    <row r="837" spans="1:75" x14ac:dyDescent="0.2">
      <c r="A837" s="35"/>
      <c r="B837" s="19"/>
      <c r="C837" s="19"/>
      <c r="D837" s="19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19"/>
      <c r="AE837" s="19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</row>
    <row r="838" spans="1:75" x14ac:dyDescent="0.2">
      <c r="A838" s="35"/>
      <c r="B838" s="19"/>
      <c r="C838" s="19"/>
      <c r="D838" s="19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19"/>
      <c r="AE838" s="19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</row>
    <row r="839" spans="1:75" x14ac:dyDescent="0.2">
      <c r="A839" s="35"/>
      <c r="B839" s="19"/>
      <c r="C839" s="19"/>
      <c r="D839" s="19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19"/>
      <c r="AE839" s="19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</row>
    <row r="840" spans="1:75" x14ac:dyDescent="0.2">
      <c r="A840" s="35"/>
      <c r="B840" s="19"/>
      <c r="C840" s="19"/>
      <c r="D840" s="19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19"/>
      <c r="AE840" s="19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</row>
    <row r="841" spans="1:75" x14ac:dyDescent="0.2">
      <c r="A841" s="35"/>
      <c r="B841" s="19"/>
      <c r="C841" s="19"/>
      <c r="D841" s="19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19"/>
      <c r="AE841" s="19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</row>
    <row r="842" spans="1:75" x14ac:dyDescent="0.2">
      <c r="A842" s="35"/>
      <c r="B842" s="19"/>
      <c r="C842" s="19"/>
      <c r="D842" s="19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19"/>
      <c r="AE842" s="19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</row>
    <row r="843" spans="1:75" x14ac:dyDescent="0.2">
      <c r="A843" s="35"/>
      <c r="B843" s="19"/>
      <c r="C843" s="19"/>
      <c r="D843" s="19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19"/>
      <c r="AE843" s="19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</row>
    <row r="844" spans="1:75" x14ac:dyDescent="0.2">
      <c r="A844" s="35"/>
      <c r="B844" s="19"/>
      <c r="C844" s="19"/>
      <c r="D844" s="19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19"/>
      <c r="AE844" s="19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</row>
    <row r="845" spans="1:75" x14ac:dyDescent="0.2">
      <c r="A845" s="35"/>
      <c r="B845" s="19"/>
      <c r="C845" s="19"/>
      <c r="D845" s="19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19"/>
      <c r="AE845" s="19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</row>
    <row r="846" spans="1:75" x14ac:dyDescent="0.2">
      <c r="A846" s="35"/>
      <c r="B846" s="19"/>
      <c r="C846" s="19"/>
      <c r="D846" s="19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19"/>
      <c r="AE846" s="19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</row>
    <row r="847" spans="1:75" x14ac:dyDescent="0.2">
      <c r="A847" s="35"/>
      <c r="B847" s="19"/>
      <c r="C847" s="19"/>
      <c r="D847" s="19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19"/>
      <c r="AE847" s="19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</row>
    <row r="848" spans="1:75" x14ac:dyDescent="0.2">
      <c r="A848" s="35"/>
      <c r="B848" s="19"/>
      <c r="C848" s="19"/>
      <c r="D848" s="19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19"/>
      <c r="AE848" s="19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</row>
    <row r="849" spans="1:75" x14ac:dyDescent="0.2">
      <c r="A849" s="35"/>
      <c r="B849" s="19"/>
      <c r="C849" s="19"/>
      <c r="D849" s="19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19"/>
      <c r="AE849" s="19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</row>
    <row r="850" spans="1:75" x14ac:dyDescent="0.2">
      <c r="A850" s="35"/>
      <c r="B850" s="19"/>
      <c r="C850" s="19"/>
      <c r="D850" s="19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19"/>
      <c r="AE850" s="19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</row>
    <row r="851" spans="1:75" x14ac:dyDescent="0.2">
      <c r="A851" s="35"/>
      <c r="B851" s="19"/>
      <c r="C851" s="19"/>
      <c r="D851" s="19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19"/>
      <c r="AE851" s="19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</row>
    <row r="852" spans="1:75" x14ac:dyDescent="0.2">
      <c r="A852" s="35"/>
      <c r="B852" s="19"/>
      <c r="C852" s="19"/>
      <c r="D852" s="19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19"/>
      <c r="AE852" s="19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</row>
    <row r="853" spans="1:75" x14ac:dyDescent="0.2">
      <c r="A853" s="35"/>
      <c r="B853" s="19"/>
      <c r="C853" s="19"/>
      <c r="D853" s="19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19"/>
      <c r="AE853" s="19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</row>
    <row r="854" spans="1:75" x14ac:dyDescent="0.2">
      <c r="A854" s="35"/>
      <c r="B854" s="19"/>
      <c r="C854" s="19"/>
      <c r="D854" s="19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19"/>
      <c r="AE854" s="19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</row>
    <row r="855" spans="1:75" x14ac:dyDescent="0.2">
      <c r="A855" s="35"/>
      <c r="B855" s="19"/>
      <c r="C855" s="19"/>
      <c r="D855" s="19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19"/>
      <c r="AE855" s="19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</row>
    <row r="856" spans="1:75" x14ac:dyDescent="0.2">
      <c r="A856" s="35"/>
      <c r="B856" s="19"/>
      <c r="C856" s="19"/>
      <c r="D856" s="19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19"/>
      <c r="AE856" s="19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</row>
    <row r="857" spans="1:75" x14ac:dyDescent="0.2">
      <c r="A857" s="35"/>
      <c r="B857" s="19"/>
      <c r="C857" s="19"/>
      <c r="D857" s="19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19"/>
      <c r="AE857" s="19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</row>
    <row r="858" spans="1:75" x14ac:dyDescent="0.2">
      <c r="A858" s="35"/>
      <c r="B858" s="19"/>
      <c r="C858" s="19"/>
      <c r="D858" s="19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19"/>
      <c r="AE858" s="19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</row>
    <row r="859" spans="1:75" x14ac:dyDescent="0.2">
      <c r="A859" s="35"/>
      <c r="B859" s="19"/>
      <c r="C859" s="19"/>
      <c r="D859" s="19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19"/>
      <c r="AE859" s="19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</row>
    <row r="860" spans="1:75" x14ac:dyDescent="0.2">
      <c r="A860" s="35"/>
      <c r="B860" s="19"/>
      <c r="C860" s="19"/>
      <c r="D860" s="19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19"/>
      <c r="AE860" s="19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</row>
    <row r="861" spans="1:75" x14ac:dyDescent="0.2">
      <c r="A861" s="35"/>
      <c r="B861" s="19"/>
      <c r="C861" s="19"/>
      <c r="D861" s="19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19"/>
      <c r="AE861" s="19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</row>
    <row r="862" spans="1:75" x14ac:dyDescent="0.2">
      <c r="A862" s="35"/>
      <c r="B862" s="19"/>
      <c r="C862" s="19"/>
      <c r="D862" s="19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19"/>
      <c r="AE862" s="19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</row>
    <row r="863" spans="1:75" x14ac:dyDescent="0.2">
      <c r="A863" s="35"/>
      <c r="B863" s="19"/>
      <c r="C863" s="19"/>
      <c r="D863" s="19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19"/>
      <c r="AE863" s="19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</row>
    <row r="864" spans="1:75" x14ac:dyDescent="0.2">
      <c r="A864" s="35"/>
      <c r="B864" s="19"/>
      <c r="C864" s="19"/>
      <c r="D864" s="19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19"/>
      <c r="AE864" s="19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</row>
    <row r="865" spans="1:75" x14ac:dyDescent="0.2">
      <c r="A865" s="35"/>
      <c r="B865" s="19"/>
      <c r="C865" s="19"/>
      <c r="D865" s="19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19"/>
      <c r="AE865" s="19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</row>
    <row r="866" spans="1:75" x14ac:dyDescent="0.2">
      <c r="A866" s="35"/>
      <c r="B866" s="19"/>
      <c r="C866" s="19"/>
      <c r="D866" s="19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19"/>
      <c r="AE866" s="19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</row>
    <row r="867" spans="1:75" x14ac:dyDescent="0.2">
      <c r="A867" s="35"/>
      <c r="B867" s="19"/>
      <c r="C867" s="19"/>
      <c r="D867" s="19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19"/>
      <c r="AE867" s="19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</row>
    <row r="868" spans="1:75" x14ac:dyDescent="0.2">
      <c r="A868" s="35"/>
      <c r="B868" s="19"/>
      <c r="C868" s="19"/>
      <c r="D868" s="19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19"/>
      <c r="AE868" s="19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</row>
    <row r="869" spans="1:75" x14ac:dyDescent="0.2">
      <c r="A869" s="35"/>
      <c r="B869" s="19"/>
      <c r="C869" s="19"/>
      <c r="D869" s="19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19"/>
      <c r="AE869" s="19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</row>
    <row r="870" spans="1:75" x14ac:dyDescent="0.2">
      <c r="A870" s="35"/>
      <c r="B870" s="19"/>
      <c r="C870" s="19"/>
      <c r="D870" s="19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19"/>
      <c r="AE870" s="19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</row>
    <row r="871" spans="1:75" x14ac:dyDescent="0.2">
      <c r="A871" s="35"/>
      <c r="B871" s="19"/>
      <c r="C871" s="19"/>
      <c r="D871" s="19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19"/>
      <c r="AE871" s="19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</row>
    <row r="872" spans="1:75" x14ac:dyDescent="0.2">
      <c r="A872" s="35"/>
      <c r="B872" s="19"/>
      <c r="C872" s="19"/>
      <c r="D872" s="19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19"/>
      <c r="AE872" s="19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</row>
    <row r="873" spans="1:75" x14ac:dyDescent="0.2">
      <c r="A873" s="35"/>
      <c r="B873" s="19"/>
      <c r="C873" s="19"/>
      <c r="D873" s="19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19"/>
      <c r="AE873" s="19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</row>
    <row r="874" spans="1:75" x14ac:dyDescent="0.2">
      <c r="A874" s="35"/>
      <c r="B874" s="19"/>
      <c r="C874" s="19"/>
      <c r="D874" s="19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19"/>
      <c r="AE874" s="19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</row>
    <row r="875" spans="1:75" x14ac:dyDescent="0.2">
      <c r="A875" s="35"/>
      <c r="B875" s="19"/>
      <c r="C875" s="19"/>
      <c r="D875" s="19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19"/>
      <c r="AE875" s="19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</row>
    <row r="876" spans="1:75" x14ac:dyDescent="0.2">
      <c r="A876" s="35"/>
      <c r="B876" s="19"/>
      <c r="C876" s="19"/>
      <c r="D876" s="19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19"/>
      <c r="AE876" s="19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</row>
    <row r="877" spans="1:75" x14ac:dyDescent="0.2">
      <c r="A877" s="35"/>
      <c r="B877" s="19"/>
      <c r="C877" s="19"/>
      <c r="D877" s="19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19"/>
      <c r="AE877" s="19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</row>
    <row r="878" spans="1:75" x14ac:dyDescent="0.2">
      <c r="A878" s="35"/>
      <c r="B878" s="19"/>
      <c r="C878" s="19"/>
      <c r="D878" s="19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19"/>
      <c r="AE878" s="19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</row>
    <row r="879" spans="1:75" x14ac:dyDescent="0.2">
      <c r="A879" s="35"/>
      <c r="B879" s="19"/>
      <c r="C879" s="19"/>
      <c r="D879" s="19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19"/>
      <c r="AE879" s="19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</row>
    <row r="880" spans="1:75" x14ac:dyDescent="0.2">
      <c r="A880" s="35"/>
      <c r="B880" s="19"/>
      <c r="C880" s="19"/>
      <c r="D880" s="19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19"/>
      <c r="AE880" s="19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</row>
    <row r="881" spans="1:75" x14ac:dyDescent="0.2">
      <c r="A881" s="35"/>
      <c r="B881" s="19"/>
      <c r="C881" s="19"/>
      <c r="D881" s="19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19"/>
      <c r="AE881" s="19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</row>
    <row r="882" spans="1:75" x14ac:dyDescent="0.2">
      <c r="A882" s="35"/>
      <c r="B882" s="19"/>
      <c r="C882" s="19"/>
      <c r="D882" s="19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19"/>
      <c r="AE882" s="19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</row>
    <row r="883" spans="1:75" x14ac:dyDescent="0.2">
      <c r="A883" s="35"/>
      <c r="B883" s="19"/>
      <c r="C883" s="19"/>
      <c r="D883" s="19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19"/>
      <c r="AE883" s="19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</row>
    <row r="884" spans="1:75" x14ac:dyDescent="0.2">
      <c r="A884" s="35"/>
      <c r="B884" s="19"/>
      <c r="C884" s="19"/>
      <c r="D884" s="19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19"/>
      <c r="AE884" s="19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</row>
    <row r="885" spans="1:75" x14ac:dyDescent="0.2">
      <c r="A885" s="35"/>
      <c r="B885" s="19"/>
      <c r="C885" s="19"/>
      <c r="D885" s="19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19"/>
      <c r="AE885" s="19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</row>
    <row r="886" spans="1:75" x14ac:dyDescent="0.2">
      <c r="A886" s="35"/>
      <c r="B886" s="19"/>
      <c r="C886" s="19"/>
      <c r="D886" s="19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19"/>
      <c r="AE886" s="19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</row>
    <row r="887" spans="1:75" x14ac:dyDescent="0.2">
      <c r="A887" s="35"/>
      <c r="B887" s="19"/>
      <c r="C887" s="19"/>
      <c r="D887" s="19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19"/>
      <c r="AE887" s="19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</row>
    <row r="888" spans="1:75" x14ac:dyDescent="0.2">
      <c r="A888" s="35"/>
      <c r="B888" s="19"/>
      <c r="C888" s="19"/>
      <c r="D888" s="19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19"/>
      <c r="AE888" s="19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</row>
    <row r="889" spans="1:75" x14ac:dyDescent="0.2">
      <c r="A889" s="35"/>
      <c r="B889" s="19"/>
      <c r="C889" s="19"/>
      <c r="D889" s="19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19"/>
      <c r="AE889" s="19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</row>
    <row r="890" spans="1:75" x14ac:dyDescent="0.2">
      <c r="A890" s="35"/>
      <c r="B890" s="19"/>
      <c r="C890" s="19"/>
      <c r="D890" s="19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19"/>
      <c r="AE890" s="19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</row>
    <row r="891" spans="1:75" x14ac:dyDescent="0.2">
      <c r="A891" s="35"/>
      <c r="B891" s="19"/>
      <c r="C891" s="19"/>
      <c r="D891" s="19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19"/>
      <c r="AE891" s="19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</row>
    <row r="892" spans="1:75" x14ac:dyDescent="0.2">
      <c r="A892" s="35"/>
      <c r="B892" s="19"/>
      <c r="C892" s="19"/>
      <c r="D892" s="19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19"/>
      <c r="AE892" s="19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</row>
    <row r="893" spans="1:75" x14ac:dyDescent="0.2">
      <c r="A893" s="35"/>
      <c r="B893" s="19"/>
      <c r="C893" s="19"/>
      <c r="D893" s="19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19"/>
      <c r="AE893" s="19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</row>
    <row r="894" spans="1:75" x14ac:dyDescent="0.2">
      <c r="A894" s="35"/>
      <c r="B894" s="19"/>
      <c r="C894" s="19"/>
      <c r="D894" s="19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19"/>
      <c r="AE894" s="19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</row>
    <row r="895" spans="1:75" x14ac:dyDescent="0.2">
      <c r="A895" s="35"/>
      <c r="B895" s="19"/>
      <c r="C895" s="19"/>
      <c r="D895" s="19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19"/>
      <c r="AE895" s="19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</row>
    <row r="896" spans="1:75" x14ac:dyDescent="0.2">
      <c r="A896" s="35"/>
      <c r="B896" s="19"/>
      <c r="C896" s="19"/>
      <c r="D896" s="19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19"/>
      <c r="AE896" s="19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</row>
    <row r="897" spans="1:75" x14ac:dyDescent="0.2">
      <c r="A897" s="35"/>
      <c r="B897" s="19"/>
      <c r="C897" s="19"/>
      <c r="D897" s="19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19"/>
      <c r="AE897" s="19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</row>
    <row r="898" spans="1:75" x14ac:dyDescent="0.2">
      <c r="A898" s="35"/>
      <c r="B898" s="19"/>
      <c r="C898" s="19"/>
      <c r="D898" s="19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19"/>
      <c r="AE898" s="19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</row>
    <row r="899" spans="1:75" x14ac:dyDescent="0.2">
      <c r="A899" s="35"/>
      <c r="B899" s="19"/>
      <c r="C899" s="19"/>
      <c r="D899" s="19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19"/>
      <c r="AE899" s="19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</row>
    <row r="900" spans="1:75" x14ac:dyDescent="0.2">
      <c r="A900" s="35"/>
      <c r="B900" s="19"/>
      <c r="C900" s="19"/>
      <c r="D900" s="19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19"/>
      <c r="AE900" s="19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</row>
    <row r="901" spans="1:75" x14ac:dyDescent="0.2">
      <c r="A901" s="35"/>
      <c r="B901" s="19"/>
      <c r="C901" s="19"/>
      <c r="D901" s="19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19"/>
      <c r="AE901" s="19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</row>
    <row r="902" spans="1:75" x14ac:dyDescent="0.2">
      <c r="A902" s="35"/>
      <c r="B902" s="19"/>
      <c r="C902" s="19"/>
      <c r="D902" s="19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19"/>
      <c r="AE902" s="19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</row>
    <row r="903" spans="1:75" x14ac:dyDescent="0.2">
      <c r="A903" s="35"/>
      <c r="B903" s="19"/>
      <c r="C903" s="19"/>
      <c r="D903" s="19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19"/>
      <c r="AE903" s="19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</row>
    <row r="904" spans="1:75" x14ac:dyDescent="0.2">
      <c r="A904" s="35"/>
      <c r="B904" s="19"/>
      <c r="C904" s="19"/>
      <c r="D904" s="19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19"/>
      <c r="AE904" s="19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</row>
    <row r="905" spans="1:75" x14ac:dyDescent="0.2">
      <c r="A905" s="35"/>
      <c r="B905" s="19"/>
      <c r="C905" s="19"/>
      <c r="D905" s="19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19"/>
      <c r="AE905" s="19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</row>
    <row r="906" spans="1:75" x14ac:dyDescent="0.2">
      <c r="A906" s="35"/>
      <c r="B906" s="19"/>
      <c r="C906" s="19"/>
      <c r="D906" s="19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19"/>
      <c r="AE906" s="19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</row>
    <row r="907" spans="1:75" x14ac:dyDescent="0.2">
      <c r="A907" s="35"/>
      <c r="B907" s="19"/>
      <c r="C907" s="19"/>
      <c r="D907" s="19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19"/>
      <c r="AE907" s="19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</row>
    <row r="908" spans="1:75" x14ac:dyDescent="0.2">
      <c r="A908" s="35"/>
      <c r="B908" s="19"/>
      <c r="C908" s="19"/>
      <c r="D908" s="19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19"/>
      <c r="AE908" s="19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</row>
    <row r="909" spans="1:75" x14ac:dyDescent="0.2">
      <c r="A909" s="35"/>
      <c r="B909" s="19"/>
      <c r="C909" s="19"/>
      <c r="D909" s="19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19"/>
      <c r="AE909" s="19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</row>
    <row r="910" spans="1:75" x14ac:dyDescent="0.2">
      <c r="A910" s="35"/>
      <c r="B910" s="19"/>
      <c r="C910" s="19"/>
      <c r="D910" s="19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19"/>
      <c r="AE910" s="19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</row>
    <row r="911" spans="1:75" x14ac:dyDescent="0.2">
      <c r="A911" s="35"/>
      <c r="B911" s="19"/>
      <c r="C911" s="19"/>
      <c r="D911" s="19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19"/>
      <c r="AE911" s="19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</row>
    <row r="912" spans="1:75" x14ac:dyDescent="0.2">
      <c r="A912" s="35"/>
      <c r="B912" s="19"/>
      <c r="C912" s="19"/>
      <c r="D912" s="19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19"/>
      <c r="AE912" s="19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</row>
    <row r="913" spans="1:75" x14ac:dyDescent="0.2">
      <c r="A913" s="35"/>
      <c r="B913" s="19"/>
      <c r="C913" s="19"/>
      <c r="D913" s="19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19"/>
      <c r="AE913" s="19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</row>
    <row r="914" spans="1:75" x14ac:dyDescent="0.2">
      <c r="A914" s="35"/>
      <c r="B914" s="19"/>
      <c r="C914" s="19"/>
      <c r="D914" s="19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19"/>
      <c r="AE914" s="19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</row>
    <row r="915" spans="1:75" x14ac:dyDescent="0.2">
      <c r="A915" s="35"/>
      <c r="B915" s="19"/>
      <c r="C915" s="19"/>
      <c r="D915" s="19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19"/>
      <c r="AE915" s="19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</row>
    <row r="916" spans="1:75" x14ac:dyDescent="0.2">
      <c r="A916" s="35"/>
      <c r="B916" s="19"/>
      <c r="C916" s="19"/>
      <c r="D916" s="19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19"/>
      <c r="AE916" s="19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</row>
    <row r="917" spans="1:75" x14ac:dyDescent="0.2">
      <c r="A917" s="35"/>
      <c r="B917" s="19"/>
      <c r="C917" s="19"/>
      <c r="D917" s="19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19"/>
      <c r="AE917" s="19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</row>
    <row r="918" spans="1:75" x14ac:dyDescent="0.2">
      <c r="A918" s="35"/>
      <c r="B918" s="19"/>
      <c r="C918" s="19"/>
      <c r="D918" s="19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19"/>
      <c r="AE918" s="19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</row>
    <row r="919" spans="1:75" x14ac:dyDescent="0.2">
      <c r="A919" s="35"/>
      <c r="B919" s="19"/>
      <c r="C919" s="19"/>
      <c r="D919" s="19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19"/>
      <c r="AE919" s="19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</row>
    <row r="920" spans="1:75" x14ac:dyDescent="0.2">
      <c r="A920" s="35"/>
      <c r="B920" s="19"/>
      <c r="C920" s="19"/>
      <c r="D920" s="19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19"/>
      <c r="AE920" s="19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</row>
    <row r="921" spans="1:75" x14ac:dyDescent="0.2">
      <c r="A921" s="35"/>
      <c r="B921" s="19"/>
      <c r="C921" s="19"/>
      <c r="D921" s="19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19"/>
      <c r="AE921" s="19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</row>
    <row r="922" spans="1:75" x14ac:dyDescent="0.2">
      <c r="A922" s="35"/>
      <c r="B922" s="19"/>
      <c r="C922" s="19"/>
      <c r="D922" s="19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19"/>
      <c r="AE922" s="19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</row>
    <row r="923" spans="1:75" x14ac:dyDescent="0.2">
      <c r="A923" s="35"/>
      <c r="B923" s="19"/>
      <c r="C923" s="19"/>
      <c r="D923" s="19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19"/>
      <c r="AE923" s="19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</row>
    <row r="924" spans="1:75" x14ac:dyDescent="0.2">
      <c r="A924" s="35"/>
      <c r="B924" s="19"/>
      <c r="C924" s="19"/>
      <c r="D924" s="19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19"/>
      <c r="AE924" s="19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</row>
    <row r="925" spans="1:75" x14ac:dyDescent="0.2">
      <c r="A925" s="35"/>
      <c r="B925" s="19"/>
      <c r="C925" s="19"/>
      <c r="D925" s="19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19"/>
      <c r="AE925" s="19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</row>
    <row r="926" spans="1:75" x14ac:dyDescent="0.2">
      <c r="A926" s="35"/>
      <c r="B926" s="19"/>
      <c r="C926" s="19"/>
      <c r="D926" s="19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19"/>
      <c r="AE926" s="19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</row>
    <row r="927" spans="1:75" x14ac:dyDescent="0.2">
      <c r="A927" s="35"/>
      <c r="B927" s="19"/>
      <c r="C927" s="19"/>
      <c r="D927" s="19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19"/>
      <c r="AE927" s="19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</row>
    <row r="928" spans="1:75" x14ac:dyDescent="0.2">
      <c r="A928" s="35"/>
      <c r="B928" s="19"/>
      <c r="C928" s="19"/>
      <c r="D928" s="19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19"/>
      <c r="AE928" s="19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</row>
    <row r="929" spans="1:75" x14ac:dyDescent="0.2">
      <c r="A929" s="35"/>
      <c r="B929" s="19"/>
      <c r="C929" s="19"/>
      <c r="D929" s="19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19"/>
      <c r="AE929" s="19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</row>
    <row r="930" spans="1:75" x14ac:dyDescent="0.2">
      <c r="A930" s="35"/>
      <c r="B930" s="19"/>
      <c r="C930" s="19"/>
      <c r="D930" s="19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19"/>
      <c r="AE930" s="19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</row>
    <row r="931" spans="1:75" x14ac:dyDescent="0.2">
      <c r="A931" s="35"/>
      <c r="B931" s="19"/>
      <c r="C931" s="19"/>
      <c r="D931" s="19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19"/>
      <c r="AE931" s="19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</row>
    <row r="932" spans="1:75" x14ac:dyDescent="0.2">
      <c r="A932" s="35"/>
      <c r="B932" s="19"/>
      <c r="C932" s="19"/>
      <c r="D932" s="19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19"/>
      <c r="AE932" s="19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</row>
    <row r="933" spans="1:75" x14ac:dyDescent="0.2">
      <c r="A933" s="35"/>
      <c r="B933" s="19"/>
      <c r="C933" s="19"/>
      <c r="D933" s="19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19"/>
      <c r="AE933" s="19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</row>
    <row r="934" spans="1:75" x14ac:dyDescent="0.2">
      <c r="A934" s="35"/>
      <c r="B934" s="19"/>
      <c r="C934" s="19"/>
      <c r="D934" s="19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19"/>
      <c r="AE934" s="19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</row>
    <row r="935" spans="1:75" x14ac:dyDescent="0.2">
      <c r="A935" s="35"/>
      <c r="B935" s="19"/>
      <c r="C935" s="19"/>
      <c r="D935" s="19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19"/>
      <c r="AE935" s="19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</row>
    <row r="936" spans="1:75" x14ac:dyDescent="0.2">
      <c r="A936" s="35"/>
      <c r="B936" s="19"/>
      <c r="C936" s="19"/>
      <c r="D936" s="19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19"/>
      <c r="AE936" s="19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</row>
    <row r="937" spans="1:75" x14ac:dyDescent="0.2">
      <c r="A937" s="35"/>
      <c r="B937" s="19"/>
      <c r="C937" s="19"/>
      <c r="D937" s="19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19"/>
      <c r="AE937" s="19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</row>
    <row r="938" spans="1:75" x14ac:dyDescent="0.2">
      <c r="A938" s="35"/>
      <c r="B938" s="19"/>
      <c r="C938" s="19"/>
      <c r="D938" s="19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19"/>
      <c r="AE938" s="19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</row>
    <row r="939" spans="1:75" x14ac:dyDescent="0.2">
      <c r="A939" s="35"/>
      <c r="B939" s="19"/>
      <c r="C939" s="19"/>
      <c r="D939" s="19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19"/>
      <c r="AE939" s="19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</row>
    <row r="940" spans="1:75" x14ac:dyDescent="0.2">
      <c r="A940" s="35"/>
      <c r="B940" s="19"/>
      <c r="C940" s="19"/>
      <c r="D940" s="19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19"/>
      <c r="AE940" s="19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</row>
    <row r="941" spans="1:75" x14ac:dyDescent="0.2">
      <c r="A941" s="35"/>
      <c r="B941" s="19"/>
      <c r="C941" s="19"/>
      <c r="D941" s="19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19"/>
      <c r="AE941" s="19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</row>
    <row r="942" spans="1:75" x14ac:dyDescent="0.2">
      <c r="A942" s="35"/>
      <c r="B942" s="19"/>
      <c r="C942" s="19"/>
      <c r="D942" s="19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19"/>
      <c r="AE942" s="19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</row>
    <row r="943" spans="1:75" x14ac:dyDescent="0.2">
      <c r="A943" s="35"/>
      <c r="B943" s="19"/>
      <c r="C943" s="19"/>
      <c r="D943" s="19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19"/>
      <c r="AE943" s="19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</row>
    <row r="944" spans="1:75" x14ac:dyDescent="0.2">
      <c r="A944" s="35"/>
      <c r="B944" s="19"/>
      <c r="C944" s="19"/>
      <c r="D944" s="19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19"/>
      <c r="AE944" s="19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</row>
    <row r="945" spans="1:75" x14ac:dyDescent="0.2">
      <c r="A945" s="35"/>
      <c r="B945" s="19"/>
      <c r="C945" s="19"/>
      <c r="D945" s="19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19"/>
      <c r="AE945" s="19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</row>
    <row r="946" spans="1:75" x14ac:dyDescent="0.2">
      <c r="A946" s="35"/>
      <c r="B946" s="19"/>
      <c r="C946" s="19"/>
      <c r="D946" s="19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19"/>
      <c r="AE946" s="19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</row>
    <row r="947" spans="1:75" x14ac:dyDescent="0.2">
      <c r="A947" s="35"/>
      <c r="B947" s="19"/>
      <c r="C947" s="19"/>
      <c r="D947" s="19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19"/>
      <c r="AE947" s="19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</row>
    <row r="948" spans="1:75" x14ac:dyDescent="0.2">
      <c r="A948" s="35"/>
      <c r="B948" s="19"/>
      <c r="C948" s="19"/>
      <c r="D948" s="19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19"/>
      <c r="AE948" s="19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</row>
    <row r="949" spans="1:75" x14ac:dyDescent="0.2">
      <c r="A949" s="35"/>
      <c r="B949" s="19"/>
      <c r="C949" s="19"/>
      <c r="D949" s="19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19"/>
      <c r="AE949" s="19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</row>
    <row r="950" spans="1:75" x14ac:dyDescent="0.2">
      <c r="A950" s="35"/>
      <c r="B950" s="19"/>
      <c r="C950" s="19"/>
      <c r="D950" s="19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19"/>
      <c r="AE950" s="19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</row>
    <row r="951" spans="1:75" x14ac:dyDescent="0.2">
      <c r="A951" s="35"/>
      <c r="B951" s="19"/>
      <c r="C951" s="19"/>
      <c r="D951" s="19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19"/>
      <c r="AE951" s="19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</row>
    <row r="952" spans="1:75" x14ac:dyDescent="0.2">
      <c r="A952" s="35"/>
      <c r="B952" s="19"/>
      <c r="C952" s="19"/>
      <c r="D952" s="19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19"/>
      <c r="AE952" s="19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</row>
    <row r="953" spans="1:75" x14ac:dyDescent="0.2">
      <c r="A953" s="35"/>
      <c r="B953" s="19"/>
      <c r="C953" s="19"/>
      <c r="D953" s="19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19"/>
      <c r="AE953" s="19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</row>
    <row r="954" spans="1:75" x14ac:dyDescent="0.2">
      <c r="A954" s="35"/>
      <c r="B954" s="19"/>
      <c r="C954" s="19"/>
      <c r="D954" s="19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19"/>
      <c r="AE954" s="19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</row>
    <row r="955" spans="1:75" x14ac:dyDescent="0.2">
      <c r="A955" s="35"/>
      <c r="B955" s="19"/>
      <c r="C955" s="19"/>
      <c r="D955" s="19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19"/>
      <c r="AE955" s="19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</row>
    <row r="956" spans="1:75" x14ac:dyDescent="0.2">
      <c r="A956" s="35"/>
      <c r="B956" s="19"/>
      <c r="C956" s="19"/>
      <c r="D956" s="19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19"/>
      <c r="AE956" s="19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</row>
    <row r="957" spans="1:75" x14ac:dyDescent="0.2">
      <c r="A957" s="35"/>
      <c r="B957" s="19"/>
      <c r="C957" s="19"/>
      <c r="D957" s="19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19"/>
      <c r="AE957" s="19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</row>
    <row r="958" spans="1:75" x14ac:dyDescent="0.2">
      <c r="A958" s="35"/>
      <c r="B958" s="19"/>
      <c r="C958" s="19"/>
      <c r="D958" s="19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19"/>
      <c r="AE958" s="19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</row>
    <row r="959" spans="1:75" x14ac:dyDescent="0.2">
      <c r="A959" s="35"/>
      <c r="B959" s="19"/>
      <c r="C959" s="19"/>
      <c r="D959" s="19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19"/>
      <c r="AE959" s="19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</row>
    <row r="960" spans="1:75" x14ac:dyDescent="0.2">
      <c r="A960" s="35"/>
      <c r="B960" s="19"/>
      <c r="C960" s="19"/>
      <c r="D960" s="19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19"/>
      <c r="AE960" s="19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</row>
    <row r="961" spans="1:75" x14ac:dyDescent="0.2">
      <c r="A961" s="35"/>
      <c r="B961" s="19"/>
      <c r="C961" s="19"/>
      <c r="D961" s="19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19"/>
      <c r="AE961" s="19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</row>
    <row r="962" spans="1:75" x14ac:dyDescent="0.2">
      <c r="A962" s="35"/>
      <c r="B962" s="19"/>
      <c r="C962" s="19"/>
      <c r="D962" s="19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19"/>
      <c r="AE962" s="19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</row>
    <row r="963" spans="1:75" x14ac:dyDescent="0.2">
      <c r="A963" s="35"/>
      <c r="B963" s="19"/>
      <c r="C963" s="19"/>
      <c r="D963" s="19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19"/>
      <c r="AE963" s="19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</row>
    <row r="964" spans="1:75" x14ac:dyDescent="0.2">
      <c r="A964" s="35"/>
      <c r="B964" s="19"/>
      <c r="C964" s="19"/>
      <c r="D964" s="19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19"/>
      <c r="AE964" s="19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</row>
    <row r="965" spans="1:75" x14ac:dyDescent="0.2">
      <c r="A965" s="35"/>
      <c r="B965" s="19"/>
      <c r="C965" s="19"/>
      <c r="D965" s="19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19"/>
      <c r="AE965" s="19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</row>
    <row r="966" spans="1:75" x14ac:dyDescent="0.2">
      <c r="A966" s="35"/>
      <c r="B966" s="19"/>
      <c r="C966" s="19"/>
      <c r="D966" s="19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19"/>
      <c r="AE966" s="19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</row>
    <row r="967" spans="1:75" x14ac:dyDescent="0.2">
      <c r="A967" s="35"/>
      <c r="B967" s="19"/>
      <c r="C967" s="19"/>
      <c r="D967" s="19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19"/>
      <c r="AE967" s="19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</row>
    <row r="968" spans="1:75" x14ac:dyDescent="0.2">
      <c r="A968" s="35"/>
      <c r="B968" s="19"/>
      <c r="C968" s="19"/>
      <c r="D968" s="19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19"/>
      <c r="AE968" s="19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</row>
    <row r="969" spans="1:75" x14ac:dyDescent="0.2">
      <c r="A969" s="35"/>
      <c r="B969" s="19"/>
      <c r="C969" s="19"/>
      <c r="D969" s="19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19"/>
      <c r="AE969" s="19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</row>
    <row r="970" spans="1:75" x14ac:dyDescent="0.2">
      <c r="A970" s="35"/>
      <c r="B970" s="19"/>
      <c r="C970" s="19"/>
      <c r="D970" s="19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19"/>
      <c r="AE970" s="19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</row>
    <row r="971" spans="1:75" x14ac:dyDescent="0.2">
      <c r="A971" s="35"/>
      <c r="B971" s="19"/>
      <c r="C971" s="19"/>
      <c r="D971" s="19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19"/>
      <c r="AE971" s="19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</row>
    <row r="972" spans="1:75" x14ac:dyDescent="0.2">
      <c r="A972" s="35"/>
      <c r="B972" s="19"/>
      <c r="C972" s="19"/>
      <c r="D972" s="19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19"/>
      <c r="AE972" s="19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</row>
    <row r="973" spans="1:75" x14ac:dyDescent="0.2">
      <c r="A973" s="35"/>
      <c r="B973" s="19"/>
      <c r="C973" s="19"/>
      <c r="D973" s="19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19"/>
      <c r="AE973" s="19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</row>
    <row r="974" spans="1:75" x14ac:dyDescent="0.2">
      <c r="A974" s="35"/>
      <c r="B974" s="19"/>
      <c r="C974" s="19"/>
      <c r="D974" s="19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19"/>
      <c r="AE974" s="19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</row>
    <row r="975" spans="1:75" x14ac:dyDescent="0.2">
      <c r="A975" s="35"/>
      <c r="B975" s="19"/>
      <c r="C975" s="19"/>
      <c r="D975" s="19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19"/>
      <c r="AE975" s="19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</row>
    <row r="976" spans="1:75" x14ac:dyDescent="0.2">
      <c r="A976" s="35"/>
      <c r="B976" s="19"/>
      <c r="C976" s="19"/>
      <c r="D976" s="19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19"/>
      <c r="AE976" s="19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</row>
    <row r="977" spans="1:75" x14ac:dyDescent="0.2">
      <c r="A977" s="35"/>
      <c r="B977" s="19"/>
      <c r="C977" s="19"/>
      <c r="D977" s="19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19"/>
      <c r="AE977" s="19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</row>
    <row r="978" spans="1:75" x14ac:dyDescent="0.2">
      <c r="A978" s="35"/>
      <c r="B978" s="19"/>
      <c r="C978" s="19"/>
      <c r="D978" s="19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19"/>
      <c r="AE978" s="19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</row>
    <row r="979" spans="1:75" x14ac:dyDescent="0.2">
      <c r="A979" s="35"/>
      <c r="B979" s="19"/>
      <c r="C979" s="19"/>
      <c r="D979" s="19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19"/>
      <c r="AE979" s="19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</row>
    <row r="980" spans="1:75" x14ac:dyDescent="0.2">
      <c r="A980" s="35"/>
      <c r="B980" s="19"/>
      <c r="C980" s="19"/>
      <c r="D980" s="19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19"/>
      <c r="AE980" s="19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</row>
    <row r="981" spans="1:75" x14ac:dyDescent="0.2">
      <c r="A981" s="35"/>
      <c r="B981" s="19"/>
      <c r="C981" s="19"/>
      <c r="D981" s="19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19"/>
      <c r="AE981" s="19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</row>
    <row r="982" spans="1:75" x14ac:dyDescent="0.2">
      <c r="A982" s="35"/>
      <c r="B982" s="19"/>
      <c r="C982" s="19"/>
      <c r="D982" s="19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19"/>
      <c r="AE982" s="19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</row>
    <row r="983" spans="1:75" x14ac:dyDescent="0.2">
      <c r="A983" s="35"/>
      <c r="B983" s="19"/>
      <c r="C983" s="19"/>
      <c r="D983" s="19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19"/>
      <c r="AE983" s="19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</row>
    <row r="984" spans="1:75" x14ac:dyDescent="0.2">
      <c r="A984" s="35"/>
      <c r="B984" s="19"/>
      <c r="C984" s="19"/>
      <c r="D984" s="19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19"/>
      <c r="AE984" s="19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</row>
    <row r="985" spans="1:75" x14ac:dyDescent="0.2">
      <c r="A985" s="35"/>
      <c r="B985" s="19"/>
      <c r="C985" s="19"/>
      <c r="D985" s="19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19"/>
      <c r="AE985" s="19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</row>
    <row r="986" spans="1:75" x14ac:dyDescent="0.2">
      <c r="A986" s="35"/>
      <c r="B986" s="19"/>
      <c r="C986" s="19"/>
      <c r="D986" s="19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19"/>
      <c r="AE986" s="19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</row>
    <row r="987" spans="1:75" x14ac:dyDescent="0.2">
      <c r="A987" s="35"/>
      <c r="B987" s="19"/>
      <c r="C987" s="19"/>
      <c r="D987" s="19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19"/>
      <c r="AE987" s="19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</row>
    <row r="988" spans="1:75" x14ac:dyDescent="0.2">
      <c r="A988" s="35"/>
      <c r="B988" s="19"/>
      <c r="C988" s="19"/>
      <c r="D988" s="19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19"/>
      <c r="AE988" s="19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C17" sqref="C17"/>
    </sheetView>
  </sheetViews>
  <sheetFormatPr defaultColWidth="14.42578125" defaultRowHeight="12.75" x14ac:dyDescent="0.2"/>
  <cols>
    <col min="1" max="1" width="35.85546875" customWidth="1"/>
    <col min="2" max="5" width="14.42578125" customWidth="1"/>
  </cols>
  <sheetData>
    <row r="1" spans="1:26" ht="267.75" x14ac:dyDescent="0.2">
      <c r="A1" s="12" t="s">
        <v>33</v>
      </c>
      <c r="B1" s="12" t="s">
        <v>34</v>
      </c>
      <c r="C1" s="12" t="s">
        <v>35</v>
      </c>
      <c r="D1" s="12" t="s">
        <v>36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30</v>
      </c>
      <c r="C2" s="13">
        <v>30</v>
      </c>
      <c r="D2" s="13">
        <v>40</v>
      </c>
      <c r="E2" s="15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21">
        <f>((('Данные для ввода на bus.gov.ru'!F2+'Данные для ввода на bus.gov.ru'!I2)/20)*100)*0.3</f>
        <v>30</v>
      </c>
      <c r="C3" s="13">
        <f>'Данные для ввода на bus.gov.ru'!N2*0.3</f>
        <v>30</v>
      </c>
      <c r="D3" s="21">
        <f>((('Данные для ввода на bus.gov.ru'!P2+'Данные для ввода на bus.gov.ru'!S2)/('Данные для ввода на bus.gov.ru'!Q2+'Данные для ввода на bus.gov.ru'!T2))*100)*0.4</f>
        <v>38.066465256797578</v>
      </c>
      <c r="E3" s="18">
        <f t="shared" ref="E3:E43" si="0">B3+C3+D3</f>
        <v>98.066465256797585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21">
        <f>((('Данные для ввода на bus.gov.ru'!F3+'Данные для ввода на bus.gov.ru'!I3)/20)*100)*0.3</f>
        <v>28.5</v>
      </c>
      <c r="C4" s="13">
        <f>'Данные для ввода на bus.gov.ru'!N3*0.3</f>
        <v>30</v>
      </c>
      <c r="D4" s="21">
        <f>((('Данные для ввода на bus.gov.ru'!P3+'Данные для ввода на bus.gov.ru'!S3)/('Данные для ввода на bus.gov.ru'!Q3+'Данные для ввода на bus.gov.ru'!T3))*100)*0.4</f>
        <v>35.609756097560982</v>
      </c>
      <c r="E4" s="18">
        <f t="shared" si="0"/>
        <v>94.109756097560989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21">
        <f>((('Данные для ввода на bus.gov.ru'!F4+'Данные для ввода на bus.gov.ru'!I4)/20)*100)*0.3</f>
        <v>28.125</v>
      </c>
      <c r="C5" s="13">
        <f>'Данные для ввода на bus.gov.ru'!N4*0.3</f>
        <v>30</v>
      </c>
      <c r="D5" s="21">
        <f>((('Данные для ввода на bus.gov.ru'!P4+'Данные для ввода на bus.gov.ru'!S4)/('Данные для ввода на bus.gov.ru'!Q4+'Данные для ввода на bus.gov.ru'!T4))*100)*0.4</f>
        <v>39.480519480519483</v>
      </c>
      <c r="E5" s="18">
        <f t="shared" si="0"/>
        <v>97.60551948051949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21">
        <f>((('Данные для ввода на bus.gov.ru'!F5+'Данные для ввода на bus.gov.ru'!I5)/20)*100)*0.3</f>
        <v>30</v>
      </c>
      <c r="C6" s="13">
        <f>'Данные для ввода на bus.gov.ru'!N5*0.3</f>
        <v>30</v>
      </c>
      <c r="D6" s="21">
        <f>((('Данные для ввода на bus.gov.ru'!P5+'Данные для ввода на bus.gov.ru'!S5)/('Данные для ввода на bus.gov.ru'!Q5+'Данные для ввода на bus.gov.ru'!T5))*100)*0.4</f>
        <v>36.815920398009951</v>
      </c>
      <c r="E6" s="18">
        <f t="shared" si="0"/>
        <v>96.815920398009951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21">
        <f>((('Данные для ввода на bus.gov.ru'!F6+'Данные для ввода на bus.gov.ru'!I6)/20)*100)*0.3</f>
        <v>30</v>
      </c>
      <c r="C7" s="13">
        <f>'Данные для ввода на bus.gov.ru'!N6*0.3</f>
        <v>30</v>
      </c>
      <c r="D7" s="21">
        <f>((('Данные для ввода на bus.gov.ru'!P6+'Данные для ввода на bus.gov.ru'!S6)/('Данные для ввода на bus.gov.ru'!Q6+'Данные для ввода на bus.gov.ru'!T6))*100)*0.4</f>
        <v>39.036144578313255</v>
      </c>
      <c r="E7" s="18">
        <f t="shared" si="0"/>
        <v>99.036144578313255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21">
        <f>((('Данные для ввода на bus.gov.ru'!F7+'Данные для ввода на bus.gov.ru'!I7)/20)*100)*0.3</f>
        <v>27</v>
      </c>
      <c r="C8" s="13">
        <f>'Данные для ввода на bus.gov.ru'!N7*0.3</f>
        <v>30</v>
      </c>
      <c r="D8" s="21">
        <f>((('Данные для ввода на bus.gov.ru'!P7+'Данные для ввода на bus.gov.ru'!S7)/('Данные для ввода на bus.gov.ru'!Q7+'Данные для ввода на bus.gov.ru'!T7))*100)*0.4</f>
        <v>38.208955223880594</v>
      </c>
      <c r="E8" s="18">
        <f t="shared" si="0"/>
        <v>95.208955223880594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21">
        <f>((('Данные для ввода на bus.gov.ru'!F8+'Данные для ввода на bus.gov.ru'!I8)/20)*100)*0.3</f>
        <v>28.215000000000003</v>
      </c>
      <c r="C9" s="13">
        <f>'Данные для ввода на bus.gov.ru'!N8*0.3</f>
        <v>27</v>
      </c>
      <c r="D9" s="21">
        <f>((('Данные для ввода на bus.gov.ru'!P8+'Данные для ввода на bus.gov.ru'!S8)/('Данные для ввода на bus.gov.ru'!Q8+'Данные для ввода на bus.gov.ru'!T8))*100)*0.4</f>
        <v>38.25</v>
      </c>
      <c r="E9" s="18">
        <f t="shared" si="0"/>
        <v>93.465000000000003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21">
        <f>((('Данные для ввода на bus.gov.ru'!F9+'Данные для ввода на bus.gov.ru'!I9)/20)*100)*0.3</f>
        <v>27.720000000000002</v>
      </c>
      <c r="C10" s="13">
        <f>'Данные для ввода на bus.gov.ru'!N9*0.3</f>
        <v>27</v>
      </c>
      <c r="D10" s="21">
        <f>((('Данные для ввода на bus.gov.ru'!P9+'Данные для ввода на bus.gov.ru'!S9)/('Данные для ввода на bus.gov.ru'!Q9+'Данные для ввода на bus.gov.ru'!T9))*100)*0.4</f>
        <v>34.113207547169814</v>
      </c>
      <c r="E10" s="18">
        <f t="shared" si="0"/>
        <v>88.83320754716982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21">
        <f>((('Данные для ввода на bus.gov.ru'!F10+'Данные для ввода на bus.gov.ru'!I10)/20)*100)*0.3</f>
        <v>29.295000000000002</v>
      </c>
      <c r="C11" s="13">
        <f>'Данные для ввода на bus.gov.ru'!N10*0.3</f>
        <v>30</v>
      </c>
      <c r="D11" s="21">
        <f>((('Данные для ввода на bus.gov.ru'!P10+'Данные для ввода на bus.gov.ru'!S10)/('Данные для ввода на bus.gov.ru'!Q10+'Данные для ввода на bus.gov.ru'!T10))*100)*0.4</f>
        <v>28.176100628930818</v>
      </c>
      <c r="E11" s="18">
        <f t="shared" si="0"/>
        <v>87.471100628930827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21">
        <f>((('Данные для ввода на bus.gov.ru'!F11+'Данные для ввода на bus.gov.ru'!I11)/20)*100)*0.3</f>
        <v>27.929999999999993</v>
      </c>
      <c r="C12" s="13">
        <f>'Данные для ввода на bus.gov.ru'!N11*0.3</f>
        <v>30</v>
      </c>
      <c r="D12" s="21">
        <f>((('Данные для ввода на bus.gov.ru'!P11+'Данные для ввода на bus.gov.ru'!S11)/('Данные для ввода на bus.gov.ru'!Q11+'Данные для ввода на bus.gov.ru'!T11))*100)*0.4</f>
        <v>40</v>
      </c>
      <c r="E12" s="18">
        <f t="shared" si="0"/>
        <v>97.929999999999993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21">
        <f>((('Данные для ввода на bus.gov.ru'!F12+'Данные для ввода на bus.gov.ru'!I12)/20)*100)*0.3</f>
        <v>28.215000000000003</v>
      </c>
      <c r="C13" s="13">
        <f>'Данные для ввода на bus.gov.ru'!N12*0.3</f>
        <v>30</v>
      </c>
      <c r="D13" s="21">
        <f>((('Данные для ввода на bus.gov.ru'!P12+'Данные для ввода на bus.gov.ru'!S12)/('Данные для ввода на bus.gov.ru'!Q12+'Данные для ввода на bus.gov.ru'!T12))*100)*0.4</f>
        <v>30</v>
      </c>
      <c r="E13" s="18">
        <f t="shared" si="0"/>
        <v>88.215000000000003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21">
        <f>((('Данные для ввода на bus.gov.ru'!F13+'Данные для ввода на bus.gov.ru'!I13)/20)*100)*0.3</f>
        <v>27.764999999999993</v>
      </c>
      <c r="C14" s="13">
        <f>'Данные для ввода на bus.gov.ru'!N13*0.3</f>
        <v>30</v>
      </c>
      <c r="D14" s="21">
        <f>((('Данные для ввода на bus.gov.ru'!P13+'Данные для ввода на bus.gov.ru'!S13)/('Данные для ввода на bus.gov.ru'!Q13+'Данные для ввода на bus.gov.ru'!T13))*100)*0.4</f>
        <v>34.489795918367349</v>
      </c>
      <c r="E14" s="18">
        <f t="shared" si="0"/>
        <v>92.254795918367336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21">
        <f>((('Данные для ввода на bus.gov.ru'!F14+'Данные для ввода на bus.gov.ru'!I14)/20)*100)*0.3</f>
        <v>27.195</v>
      </c>
      <c r="C15" s="13">
        <f>'Данные для ввода на bus.gov.ru'!N14*0.3</f>
        <v>30</v>
      </c>
      <c r="D15" s="21">
        <f>((('Данные для ввода на bus.gov.ru'!P14+'Данные для ввода на bus.gov.ru'!S14)/('Данные для ввода на bus.gov.ru'!Q14+'Данные для ввода на bus.gov.ru'!T14))*100)*0.4</f>
        <v>38.472222222222229</v>
      </c>
      <c r="E15" s="18">
        <f t="shared" si="0"/>
        <v>95.667222222222222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21">
        <f>((('Данные для ввода на bus.gov.ru'!F15+'Данные для ввода на bus.gov.ru'!I15)/20)*100)*0.3</f>
        <v>27.764999999999993</v>
      </c>
      <c r="C16" s="13">
        <f>'Данные для ввода на bus.gov.ru'!N15*0.3</f>
        <v>30</v>
      </c>
      <c r="D16" s="21">
        <f>((('Данные для ввода на bus.gov.ru'!P15+'Данные для ввода на bus.gov.ru'!S15)/('Данные для ввода на bus.gov.ru'!Q15+'Данные для ввода на bus.gov.ru'!T15))*100)*0.4</f>
        <v>32.410256410256409</v>
      </c>
      <c r="E16" s="18">
        <f t="shared" si="0"/>
        <v>90.175256410256395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21">
        <f>((('Данные для ввода на bus.gov.ru'!F16+'Данные для ввода на bus.gov.ru'!I16)/20)*100)*0.3</f>
        <v>28.44</v>
      </c>
      <c r="C17" s="13">
        <f>'Данные для ввода на bus.gov.ru'!N16*0.3</f>
        <v>30</v>
      </c>
      <c r="D17" s="21">
        <f>((('Данные для ввода на bus.gov.ru'!P16+'Данные для ввода на bus.gov.ru'!S16)/('Данные для ввода на bus.gov.ru'!Q16+'Данные для ввода на bus.gov.ru'!T16))*100)*0.4</f>
        <v>38.677685950413228</v>
      </c>
      <c r="E17" s="18">
        <f t="shared" si="0"/>
        <v>97.117685950413232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21">
        <f>((('Данные для ввода на bus.gov.ru'!F17+'Данные для ввода на bus.gov.ru'!I17)/20)*100)*0.3</f>
        <v>28.095000000000002</v>
      </c>
      <c r="C18" s="13">
        <f>'Данные для ввода на bus.gov.ru'!N17*0.3</f>
        <v>30</v>
      </c>
      <c r="D18" s="21">
        <f>((('Данные для ввода на bus.gov.ru'!P17+'Данные для ввода на bus.gov.ru'!S17)/('Данные для ввода на bus.gov.ru'!Q17+'Данные для ввода на bus.gov.ru'!T17))*100)*0.4</f>
        <v>39.533527696793008</v>
      </c>
      <c r="E18" s="18">
        <f t="shared" si="0"/>
        <v>97.628527696793014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21">
        <f>((('Данные для ввода на bus.gov.ru'!F18+'Данные для ввода на bus.gov.ru'!I18)/20)*100)*0.3</f>
        <v>28.44</v>
      </c>
      <c r="C19" s="13">
        <f>'Данные для ввода на bus.gov.ru'!N18*0.3</f>
        <v>30</v>
      </c>
      <c r="D19" s="21">
        <f>((('Данные для ввода на bus.gov.ru'!P18+'Данные для ввода на bus.gov.ru'!S18)/('Данные для ввода на bus.gov.ru'!Q18+'Данные для ввода на bus.gov.ru'!T18))*100)*0.4</f>
        <v>40</v>
      </c>
      <c r="E19" s="18">
        <f t="shared" si="0"/>
        <v>98.44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21">
        <f>((('Данные для ввода на bus.gov.ru'!F19+'Данные для ввода на bus.gov.ru'!I19)/20)*100)*0.3</f>
        <v>27.990000000000002</v>
      </c>
      <c r="C20" s="13">
        <f>'Данные для ввода на bus.gov.ru'!N19*0.3</f>
        <v>30</v>
      </c>
      <c r="D20" s="21">
        <f>((('Данные для ввода на bus.gov.ru'!P19+'Данные для ввода на bus.gov.ru'!S19)/('Данные для ввода на bus.gov.ru'!Q19+'Данные для ввода на bus.gov.ru'!T19))*100)*0.4</f>
        <v>40</v>
      </c>
      <c r="E20" s="18">
        <f t="shared" si="0"/>
        <v>97.990000000000009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21">
        <f>((('Данные для ввода на bus.gov.ru'!F20+'Данные для ввода на bus.gov.ru'!I20)/20)*100)*0.3</f>
        <v>26.684999999999995</v>
      </c>
      <c r="C21" s="13">
        <f>'Данные для ввода на bus.gov.ru'!N20*0.3</f>
        <v>18</v>
      </c>
      <c r="D21" s="21">
        <f>((('Данные для ввода на bus.gov.ru'!P20+'Данные для ввода на bus.gov.ru'!S20)/('Данные для ввода на bus.gov.ru'!Q20+'Данные для ввода на bus.gov.ru'!T20))*100)*0.4</f>
        <v>35.073891625615765</v>
      </c>
      <c r="E21" s="18">
        <f t="shared" si="0"/>
        <v>79.75889162561576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21">
        <f>((('Данные для ввода на bus.gov.ru'!F21+'Данные для ввода на bus.gov.ru'!I21)/20)*100)*0.3</f>
        <v>27.990000000000002</v>
      </c>
      <c r="C22" s="13">
        <f>'Данные для ввода на bus.gov.ru'!N21*0.3</f>
        <v>27</v>
      </c>
      <c r="D22" s="21">
        <f>((('Данные для ввода на bus.gov.ru'!P21+'Данные для ввода на bus.gov.ru'!S21)/('Данные для ввода на bus.gov.ru'!Q21+'Данные для ввода на bus.gov.ru'!T21))*100)*0.4</f>
        <v>38.16901408450704</v>
      </c>
      <c r="E22" s="18">
        <f t="shared" si="0"/>
        <v>93.159014084507049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21">
        <f>((('Данные для ввода на bus.gov.ru'!F22+'Данные для ввода на bus.gov.ru'!I22)/20)*100)*0.3</f>
        <v>27</v>
      </c>
      <c r="C23" s="13">
        <f>'Данные для ввода на bus.gov.ru'!N22*0.3</f>
        <v>30</v>
      </c>
      <c r="D23" s="21">
        <f>((('Данные для ввода на bus.gov.ru'!P22+'Данные для ввода на bus.gov.ru'!S22)/('Данные для ввода на bus.gov.ru'!Q22+'Данные для ввода на bus.gov.ru'!T22))*100)*0.4</f>
        <v>38.392857142857146</v>
      </c>
      <c r="E23" s="18">
        <f t="shared" si="0"/>
        <v>95.392857142857139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21">
        <f>((('Данные для ввода на bus.gov.ru'!F23+'Данные для ввода на bus.gov.ru'!I23)/20)*100)*0.3</f>
        <v>28.364999999999998</v>
      </c>
      <c r="C24" s="13">
        <f>'Данные для ввода на bus.gov.ru'!N23*0.3</f>
        <v>9</v>
      </c>
      <c r="D24" s="21">
        <f>((('Данные для ввода на bus.gov.ru'!P23+'Данные для ввода на bus.gov.ru'!S23)/('Данные для ввода на bus.gov.ru'!Q23+'Данные для ввода на bus.gov.ru'!T23))*100)*0.4</f>
        <v>36.351791530944631</v>
      </c>
      <c r="E24" s="18">
        <f t="shared" si="0"/>
        <v>73.716791530944619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21">
        <f>((('Данные для ввода на bus.gov.ru'!F24+'Данные для ввода на bus.gov.ru'!I24)/20)*100)*0.3</f>
        <v>29.07</v>
      </c>
      <c r="C25" s="13">
        <f>'Данные для ввода на bus.gov.ru'!N24*0.3</f>
        <v>30</v>
      </c>
      <c r="D25" s="21">
        <f>((('Данные для ввода на bus.gov.ru'!P24+'Данные для ввода на bus.gov.ru'!S24)/('Данные для ввода на bus.gov.ru'!Q24+'Данные для ввода на bus.gov.ru'!T24))*100)*0.4</f>
        <v>38.204081632653065</v>
      </c>
      <c r="E25" s="18">
        <f t="shared" si="0"/>
        <v>97.274081632653065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21">
        <f>((('Данные для ввода на bus.gov.ru'!F25+'Данные для ввода на bus.gov.ru'!I25)/20)*100)*0.3</f>
        <v>29.295000000000002</v>
      </c>
      <c r="C26" s="13">
        <f>'Данные для ввода на bus.gov.ru'!N25*0.3</f>
        <v>27</v>
      </c>
      <c r="D26" s="21">
        <f>((('Данные для ввода на bus.gov.ru'!P25+'Данные для ввода на bus.gov.ru'!S25)/('Данные для ввода на bus.gov.ru'!Q25+'Данные для ввода на bus.gov.ru'!T25))*100)*0.4</f>
        <v>37.638376383763841</v>
      </c>
      <c r="E26" s="18">
        <f t="shared" si="0"/>
        <v>93.933376383763843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21">
        <f>((('Данные для ввода на bus.gov.ru'!F26+'Данные для ввода на bus.gov.ru'!I26)/20)*100)*0.3</f>
        <v>28.590000000000003</v>
      </c>
      <c r="C27" s="13">
        <f>'Данные для ввода на bus.gov.ru'!N26*0.3</f>
        <v>9</v>
      </c>
      <c r="D27" s="21">
        <f>((('Данные для ввода на bus.gov.ru'!P26+'Данные для ввода на bus.gov.ru'!S26)/('Данные для ввода на bus.gov.ru'!Q26+'Данные для ввода на bus.gov.ru'!T26))*100)*0.4</f>
        <v>39.468085106382979</v>
      </c>
      <c r="E27" s="18">
        <f t="shared" si="0"/>
        <v>77.058085106382975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21">
        <f>((('Данные для ввода на bus.gov.ru'!F27+'Данные для ввода на bus.gov.ru'!I27)/20)*100)*0.3</f>
        <v>27.96</v>
      </c>
      <c r="C28" s="13">
        <f>'Данные для ввода на bus.gov.ru'!N27*0.3</f>
        <v>9</v>
      </c>
      <c r="D28" s="21">
        <f>((('Данные для ввода на bus.gov.ru'!P27+'Данные для ввода на bus.gov.ru'!S27)/('Данные для ввода на bus.gov.ru'!Q27+'Данные для ввода на bus.gov.ru'!T27))*100)*0.4</f>
        <v>38.518518518518519</v>
      </c>
      <c r="E28" s="18">
        <f t="shared" si="0"/>
        <v>75.478518518518513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21">
        <f>((('Данные для ввода на bus.gov.ru'!F28+'Данные для ввода на bus.gov.ru'!I28)/20)*100)*0.3</f>
        <v>28.125</v>
      </c>
      <c r="C29" s="13">
        <f>'Данные для ввода на bus.gov.ru'!N28*0.3</f>
        <v>18</v>
      </c>
      <c r="D29" s="21">
        <f>((('Данные для ввода на bus.gov.ru'!P28+'Данные для ввода на bus.gov.ru'!S28)/('Данные для ввода на bus.gov.ru'!Q28+'Данные для ввода на bus.gov.ru'!T28))*100)*0.4</f>
        <v>36.923076923076927</v>
      </c>
      <c r="E29" s="18">
        <f t="shared" si="0"/>
        <v>83.048076923076934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21">
        <f>((('Данные для ввода на bus.gov.ru'!F29+'Данные для ввода на bus.gov.ru'!I29)/20)*100)*0.3</f>
        <v>28.364999999999998</v>
      </c>
      <c r="C30" s="13">
        <f>'Данные для ввода на bus.gov.ru'!N29*0.3</f>
        <v>27</v>
      </c>
      <c r="D30" s="21">
        <f>((('Данные для ввода на bus.gov.ru'!P29+'Данные для ввода на bus.gov.ru'!S29)/('Данные для ввода на bus.gov.ru'!Q29+'Данные для ввода на bus.gov.ru'!T29))*100)*0.4</f>
        <v>36.842105263157897</v>
      </c>
      <c r="E30" s="18">
        <f t="shared" si="0"/>
        <v>92.207105263157899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21">
        <f>((('Данные для ввода на bus.gov.ru'!F30+'Данные для ввода на bus.gov.ru'!I30)/20)*100)*0.3</f>
        <v>28.364999999999998</v>
      </c>
      <c r="C31" s="13">
        <f>'Данные для ввода на bus.gov.ru'!N30*0.3</f>
        <v>18</v>
      </c>
      <c r="D31" s="21">
        <f>((('Данные для ввода на bus.gov.ru'!P30+'Данные для ввода на bus.gov.ru'!S30)/('Данные для ввода на bus.gov.ru'!Q30+'Данные для ввода на bus.gov.ru'!T30))*100)*0.4</f>
        <v>37.777777777777779</v>
      </c>
      <c r="E31" s="18">
        <f t="shared" si="0"/>
        <v>84.142777777777781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21">
        <f>((('Данные для ввода на bus.gov.ru'!F31+'Данные для ввода на bus.gov.ru'!I31)/20)*100)*0.3</f>
        <v>27.360000000000003</v>
      </c>
      <c r="C32" s="13">
        <f>'Данные для ввода на bus.gov.ru'!N31*0.3</f>
        <v>18</v>
      </c>
      <c r="D32" s="21">
        <f>((('Данные для ввода на bus.gov.ru'!P31+'Данные для ввода на bus.gov.ru'!S31)/('Данные для ввода на bus.gov.ru'!Q31+'Данные для ввода на bus.gov.ru'!T31))*100)*0.4</f>
        <v>36.111111111111114</v>
      </c>
      <c r="E32" s="18">
        <f t="shared" si="0"/>
        <v>81.471111111111114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21">
        <f>((('Данные для ввода на bus.gov.ru'!F32+'Данные для ввода на bus.gov.ru'!I32)/20)*100)*0.3</f>
        <v>30</v>
      </c>
      <c r="C33" s="13">
        <f>'Данные для ввода на bus.gov.ru'!N32*0.3</f>
        <v>30</v>
      </c>
      <c r="D33" s="21">
        <f>((('Данные для ввода на bus.gov.ru'!P32+'Данные для ввода на bus.gov.ru'!S32)/('Данные для ввода на bus.gov.ru'!Q32+'Данные для ввода на bus.gov.ru'!T32))*100)*0.4</f>
        <v>38.813559322033903</v>
      </c>
      <c r="E33" s="18">
        <f t="shared" si="0"/>
        <v>98.81355932203391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21">
        <f>((('Данные для ввода на bus.gov.ru'!F33+'Данные для ввода на bus.gov.ru'!I33)/20)*100)*0.3</f>
        <v>27</v>
      </c>
      <c r="C34" s="13">
        <f>'Данные для ввода на bus.gov.ru'!N33*0.3</f>
        <v>9</v>
      </c>
      <c r="D34" s="21">
        <f>((('Данные для ввода на bus.gov.ru'!P33+'Данные для ввода на bus.gov.ru'!S33)/('Данные для ввода на bus.gov.ru'!Q33+'Данные для ввода на bus.gov.ru'!T33))*100)*0.4</f>
        <v>37.903225806451616</v>
      </c>
      <c r="E34" s="18">
        <f t="shared" si="0"/>
        <v>73.903225806451616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21">
        <f>((('Данные для ввода на bus.gov.ru'!F34+'Данные для ввода на bus.gov.ru'!I34)/20)*100)*0.3</f>
        <v>29.25</v>
      </c>
      <c r="C35" s="13">
        <f>'Данные для ввода на bus.gov.ru'!N34*0.3</f>
        <v>27</v>
      </c>
      <c r="D35" s="21">
        <f>((('Данные для ввода на bus.gov.ru'!P34+'Данные для ввода на bus.gov.ru'!S34)/('Данные для ввода на bus.gov.ru'!Q34+'Данные для ввода на bus.gov.ru'!T34))*100)*0.4</f>
        <v>33.628899835796389</v>
      </c>
      <c r="E35" s="18">
        <f t="shared" si="0"/>
        <v>89.878899835796389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21">
        <f>((('Данные для ввода на bus.gov.ru'!F35+'Данные для ввода на bus.gov.ru'!I35)/20)*100)*0.3</f>
        <v>27.69</v>
      </c>
      <c r="C36" s="13">
        <f>'Данные для ввода на bus.gov.ru'!N35*0.3</f>
        <v>18</v>
      </c>
      <c r="D36" s="21">
        <f>((('Данные для ввода на bus.gov.ru'!P35+'Данные для ввода на bus.gov.ru'!S35)/('Данные для ввода на bus.gov.ru'!Q35+'Данные для ввода на bus.gov.ru'!T35))*100)*0.4</f>
        <v>36.088328075709782</v>
      </c>
      <c r="E36" s="18">
        <f t="shared" si="0"/>
        <v>81.77832807570978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21">
        <f>((('Данные для ввода на bus.gov.ru'!F36+'Данные для ввода на bus.gov.ru'!I36)/20)*100)*0.3</f>
        <v>29.369999999999997</v>
      </c>
      <c r="C37" s="13">
        <f>'Данные для ввода на bus.gov.ru'!N36*0.3</f>
        <v>30</v>
      </c>
      <c r="D37" s="21">
        <f>((('Данные для ввода на bus.gov.ru'!P36+'Данные для ввода на bus.gov.ru'!S36)/('Данные для ввода на bus.gov.ru'!Q36+'Данные для ввода на bus.gov.ru'!T36))*100)*0.4</f>
        <v>35.555555555555557</v>
      </c>
      <c r="E37" s="18">
        <f t="shared" si="0"/>
        <v>94.925555555555547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21">
        <f>((('Данные для ввода на bus.gov.ru'!F37+'Данные для ввода на bus.gov.ru'!I37)/20)*100)*0.3</f>
        <v>28.259999999999994</v>
      </c>
      <c r="C38" s="13">
        <f>'Данные для ввода на bus.gov.ru'!N37*0.3</f>
        <v>27</v>
      </c>
      <c r="D38" s="21">
        <f>((('Данные для ввода на bus.gov.ru'!P37+'Данные для ввода на bus.gov.ru'!S37)/('Данные для ввода на bus.gov.ru'!Q37+'Данные для ввода на bus.gov.ru'!T37))*100)*0.4</f>
        <v>33.546734955185656</v>
      </c>
      <c r="E38" s="18">
        <f t="shared" si="0"/>
        <v>88.806734955185647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21">
        <f>((('Данные для ввода на bus.gov.ru'!F38+'Данные для ввода на bus.gov.ru'!I38)/20)*100)*0.3</f>
        <v>28.784999999999997</v>
      </c>
      <c r="C39" s="13">
        <f>'Данные для ввода на bus.gov.ru'!N38*0.3</f>
        <v>27</v>
      </c>
      <c r="D39" s="21">
        <f>((('Данные для ввода на bus.gov.ru'!P38+'Данные для ввода на bus.gov.ru'!S38)/('Данные для ввода на bus.gov.ru'!Q38+'Данные для ввода на bus.gov.ru'!T38))*100)*0.4</f>
        <v>36.533534287867376</v>
      </c>
      <c r="E39" s="18">
        <f t="shared" si="0"/>
        <v>92.318534287867379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21">
        <f>((('Данные для ввода на bus.gov.ru'!F39+'Данные для ввода на bus.gov.ru'!I39)/20)*100)*0.3</f>
        <v>28.559999999999995</v>
      </c>
      <c r="C40" s="13">
        <f>'Данные для ввода на bus.gov.ru'!N39*0.3</f>
        <v>30</v>
      </c>
      <c r="D40" s="21">
        <f>((('Данные для ввода на bus.gov.ru'!P39+'Данные для ввода на bus.gov.ru'!S39)/('Данные для ввода на bus.gov.ru'!Q39+'Данные для ввода на bus.gov.ru'!T39))*100)*0.4</f>
        <v>38.462882096069876</v>
      </c>
      <c r="E40" s="18">
        <f t="shared" si="0"/>
        <v>97.022882096069878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21">
        <f>((('Данные для ввода на bus.gov.ru'!F40+'Данные для ввода на bus.gov.ru'!I40)/20)*100)*0.3</f>
        <v>28.125</v>
      </c>
      <c r="C41" s="13">
        <f>'Данные для ввода на bus.gov.ru'!N40*0.3</f>
        <v>27</v>
      </c>
      <c r="D41" s="21">
        <f>((('Данные для ввода на bus.gov.ru'!P40+'Данные для ввода на bus.gov.ru'!S40)/('Данные для ввода на bus.gov.ru'!Q40+'Данные для ввода на bus.gov.ru'!T40))*100)*0.4</f>
        <v>33.583208395802096</v>
      </c>
      <c r="E41" s="18">
        <f t="shared" si="0"/>
        <v>88.708208395802103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21">
        <f>((('Данные для ввода на bus.gov.ru'!F41+'Данные для ввода на bus.gov.ru'!I41)/20)*100)*0.3</f>
        <v>28.259999999999994</v>
      </c>
      <c r="C42" s="13">
        <f>'Данные для ввода на bus.gov.ru'!N41*0.3</f>
        <v>27</v>
      </c>
      <c r="D42" s="21">
        <f>((('Данные для ввода на bus.gov.ru'!P41+'Данные для ввода на bus.gov.ru'!S41)/('Данные для ввода на bus.gov.ru'!Q41+'Данные для ввода на bus.gov.ru'!T41))*100)*0.4</f>
        <v>37.237569060773481</v>
      </c>
      <c r="E42" s="18">
        <f t="shared" si="0"/>
        <v>92.497569060773472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21">
        <f>((('Данные для ввода на bus.gov.ru'!F42+'Данные для ввода на bus.gov.ru'!I42)/20)*100)*0.3</f>
        <v>27.704999999999998</v>
      </c>
      <c r="C43" s="13">
        <f>'Данные для ввода на bus.gov.ru'!N42*0.3</f>
        <v>30</v>
      </c>
      <c r="D43" s="21">
        <f>((('Данные для ввода на bus.gov.ru'!P42+'Данные для ввода на bus.gov.ru'!S42)/('Данные для ввода на bus.gov.ru'!Q42+'Данные для ввода на bus.gov.ru'!T42))*100)*0.4</f>
        <v>30.456431535269708</v>
      </c>
      <c r="E43" s="18">
        <f t="shared" si="0"/>
        <v>88.161431535269713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21">
        <f>((('Данные для ввода на bus.gov.ru'!F43+'Данные для ввода на bus.gov.ru'!I43)/20)*100)*0.3</f>
        <v>26.474999999999998</v>
      </c>
      <c r="C44" s="13">
        <f>'Данные для ввода на bus.gov.ru'!N43*0.3</f>
        <v>18</v>
      </c>
      <c r="D44" s="21">
        <f>((('Данные для ввода на bus.gov.ru'!P43+'Данные для ввода на bus.gov.ru'!S43)/('Данные для ввода на bus.gov.ru'!Q43+'Данные для ввода на bus.gov.ru'!T43))*100)*0.4</f>
        <v>37.699680511182116</v>
      </c>
      <c r="E44" s="18">
        <f t="shared" ref="E44:E45" si="1">B44+C44+D44</f>
        <v>82.174680511182117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21">
        <f>((('Данные для ввода на bus.gov.ru'!F44+'Данные для ввода на bus.gov.ru'!I44)/20)*100)*0.3</f>
        <v>27.659999999999997</v>
      </c>
      <c r="C45" s="13">
        <f>'Данные для ввода на bus.gov.ru'!N44*0.3</f>
        <v>27</v>
      </c>
      <c r="D45" s="21">
        <f>((('Данные для ввода на bus.gov.ru'!P44+'Данные для ввода на bus.gov.ru'!S44)/('Данные для ввода на bus.gov.ru'!Q44+'Данные для ввода на bus.gov.ru'!T44))*100)*0.4</f>
        <v>39.316239316239319</v>
      </c>
      <c r="E45" s="18">
        <f t="shared" si="1"/>
        <v>93.976239316239315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21">
        <f>((('Данные для ввода на bus.gov.ru'!F45+'Данные для ввода на bus.gov.ru'!I45)/20)*100)*0.3</f>
        <v>26.535</v>
      </c>
      <c r="C46" s="13">
        <f>'Данные для ввода на bus.gov.ru'!N45*0.3</f>
        <v>18</v>
      </c>
      <c r="D46" s="21">
        <f>((('Данные для ввода на bus.gov.ru'!P45+'Данные для ввода на bus.gov.ru'!S45)/('Данные для ввода на bus.gov.ru'!Q45+'Данные для ввода на bus.gov.ru'!T45))*100)*0.4</f>
        <v>39.585492227979273</v>
      </c>
      <c r="E46" s="18">
        <f t="shared" ref="E46" si="2">B46+C46+D46</f>
        <v>84.12049222797927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workbookViewId="0">
      <pane ySplit="1" topLeftCell="A2" activePane="bottomLeft" state="frozen"/>
      <selection pane="bottomLeft" activeCell="C52" sqref="C52"/>
    </sheetView>
  </sheetViews>
  <sheetFormatPr defaultColWidth="14.42578125" defaultRowHeight="12.75" x14ac:dyDescent="0.2"/>
  <cols>
    <col min="1" max="1" width="45.140625" customWidth="1"/>
  </cols>
  <sheetData>
    <row r="1" spans="1:26" ht="114.75" x14ac:dyDescent="0.2">
      <c r="A1" s="12" t="s">
        <v>33</v>
      </c>
      <c r="B1" s="12" t="s">
        <v>39</v>
      </c>
      <c r="C1" s="12" t="s">
        <v>40</v>
      </c>
      <c r="D1" s="12" t="s">
        <v>37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50</v>
      </c>
      <c r="C2" s="13">
        <v>50</v>
      </c>
      <c r="D2" s="13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9">
        <f>'Данные для ввода на bus.gov.ru'!X2*0.5</f>
        <v>50</v>
      </c>
      <c r="C3" s="20">
        <f>(('Данные для ввода на bus.gov.ru'!Z2/'Данные для ввода на bus.gov.ru'!AA2)*100)*0.5</f>
        <v>43.925233644859816</v>
      </c>
      <c r="D3" s="20">
        <f t="shared" ref="D3:D43" si="0">B3+C3</f>
        <v>93.925233644859816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9">
        <f>'Данные для ввода на bus.gov.ru'!X3*0.5</f>
        <v>50</v>
      </c>
      <c r="C4" s="20">
        <f>(('Данные для ввода на bus.gov.ru'!Z3/'Данные для ввода на bus.gov.ru'!AA3)*100)*0.5</f>
        <v>36.263736263736263</v>
      </c>
      <c r="D4" s="20">
        <f t="shared" si="0"/>
        <v>86.263736263736263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9">
        <f>'Данные для ввода на bus.gov.ru'!X4*0.5</f>
        <v>50</v>
      </c>
      <c r="C5" s="20">
        <f>(('Данные для ввода на bus.gov.ru'!Z4/'Данные для ввода на bus.gov.ru'!AA4)*100)*0.5</f>
        <v>46.453900709219859</v>
      </c>
      <c r="D5" s="20">
        <f t="shared" si="0"/>
        <v>96.453900709219852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9">
        <f>'Данные для ввода на bus.gov.ru'!X5*0.5</f>
        <v>50</v>
      </c>
      <c r="C6" s="20">
        <f>(('Данные для ввода на bus.gov.ru'!Z5/'Данные для ввода на bus.gov.ru'!AA5)*100)*0.5</f>
        <v>37.412587412587413</v>
      </c>
      <c r="D6" s="20">
        <f t="shared" si="0"/>
        <v>87.412587412587413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9">
        <f>'Данные для ввода на bus.gov.ru'!X6*0.5</f>
        <v>50</v>
      </c>
      <c r="C7" s="20">
        <f>(('Данные для ввода на bus.gov.ru'!Z6/'Данные для ввода на bus.gov.ru'!AA6)*100)*0.5</f>
        <v>38.356164383561641</v>
      </c>
      <c r="D7" s="20">
        <f t="shared" si="0"/>
        <v>88.356164383561634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9">
        <f>'Данные для ввода на bus.gov.ru'!X7*0.5</f>
        <v>50</v>
      </c>
      <c r="C8" s="20">
        <f>(('Данные для ввода на bus.gov.ru'!Z7/'Данные для ввода на bus.gov.ru'!AA7)*100)*0.5</f>
        <v>40.816326530612244</v>
      </c>
      <c r="D8" s="20">
        <f t="shared" si="0"/>
        <v>90.816326530612244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9">
        <f>'Данные для ввода на bus.gov.ru'!X8*0.5</f>
        <v>50</v>
      </c>
      <c r="C9" s="20">
        <f>(('Данные для ввода на bus.gov.ru'!Z8/'Данные для ввода на bus.gov.ru'!AA8)*100)*0.5</f>
        <v>43.718592964824118</v>
      </c>
      <c r="D9" s="20">
        <f t="shared" si="0"/>
        <v>93.718592964824126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9">
        <f>'Данные для ввода на bus.gov.ru'!X9*0.5</f>
        <v>50</v>
      </c>
      <c r="C10" s="20">
        <f>(('Данные для ввода на bus.gov.ru'!Z9/'Данные для ввода на bus.gov.ru'!AA9)*100)*0.5</f>
        <v>37.438423645320199</v>
      </c>
      <c r="D10" s="20">
        <f t="shared" si="0"/>
        <v>87.438423645320199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9">
        <f>'Данные для ввода на bus.gov.ru'!X10*0.5</f>
        <v>50</v>
      </c>
      <c r="C11" s="20">
        <f>(('Данные для ввода на bus.gov.ru'!Z10/'Данные для ввода на bus.gov.ru'!AA10)*100)*0.5</f>
        <v>33.798882681564244</v>
      </c>
      <c r="D11" s="20">
        <f t="shared" si="0"/>
        <v>83.798882681564237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9">
        <f>'Данные для ввода на bus.gov.ru'!X11*0.5</f>
        <v>50</v>
      </c>
      <c r="C12" s="20">
        <f>(('Данные для ввода на bus.gov.ru'!Z11/'Данные для ввода на bus.gov.ru'!AA11)*100)*0.5</f>
        <v>46.031746031746032</v>
      </c>
      <c r="D12" s="20">
        <f t="shared" si="0"/>
        <v>96.031746031746025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9">
        <f>'Данные для ввода на bus.gov.ru'!X12*0.5</f>
        <v>50</v>
      </c>
      <c r="C13" s="20">
        <f>(('Данные для ввода на bus.gov.ru'!Z12/'Данные для ввода на bus.gov.ru'!AA12)*100)*0.5</f>
        <v>41.666666666666671</v>
      </c>
      <c r="D13" s="20">
        <f t="shared" si="0"/>
        <v>91.666666666666671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9">
        <f>'Данные для ввода на bus.gov.ru'!X13*0.5</f>
        <v>50</v>
      </c>
      <c r="C14" s="20">
        <f>(('Данные для ввода на bus.gov.ru'!Z13/'Данные для ввода на bus.gov.ru'!AA13)*100)*0.5</f>
        <v>34.0625</v>
      </c>
      <c r="D14" s="20">
        <f t="shared" si="0"/>
        <v>84.0625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9">
        <f>'Данные для ввода на bus.gov.ru'!X14*0.5</f>
        <v>50</v>
      </c>
      <c r="C15" s="20">
        <f>(('Данные для ввода на bus.gov.ru'!Z14/'Данные для ввода на bus.gov.ru'!AA14)*100)*0.5</f>
        <v>45.222929936305732</v>
      </c>
      <c r="D15" s="20">
        <f t="shared" si="0"/>
        <v>95.222929936305732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9">
        <f>'Данные для ввода на bus.gov.ru'!X15*0.5</f>
        <v>50</v>
      </c>
      <c r="C16" s="20">
        <f>(('Данные для ввода на bus.gov.ru'!Z15/'Данные для ввода на bus.gov.ru'!AA15)*100)*0.5</f>
        <v>39.583333333333329</v>
      </c>
      <c r="D16" s="20">
        <f t="shared" si="0"/>
        <v>89.583333333333329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9">
        <f>'Данные для ввода на bus.gov.ru'!X16*0.5</f>
        <v>50</v>
      </c>
      <c r="C17" s="20">
        <f>(('Данные для ввода на bus.gov.ru'!Z16/'Данные для ввода на bus.gov.ru'!AA16)*100)*0.5</f>
        <v>43.835616438356162</v>
      </c>
      <c r="D17" s="20">
        <f t="shared" si="0"/>
        <v>93.835616438356169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9">
        <f>'Данные для ввода на bus.gov.ru'!X17*0.5</f>
        <v>50</v>
      </c>
      <c r="C18" s="20">
        <f>(('Данные для ввода на bus.gov.ru'!Z17/'Данные для ввода на bus.gov.ru'!AA17)*100)*0.5</f>
        <v>49.147727272727273</v>
      </c>
      <c r="D18" s="20">
        <f t="shared" si="0"/>
        <v>99.14772727272728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9">
        <f>'Данные для ввода на bus.gov.ru'!X18*0.5</f>
        <v>50</v>
      </c>
      <c r="C19" s="20">
        <f>(('Данные для ввода на bus.gov.ru'!Z18/'Данные для ввода на bus.gov.ru'!AA18)*100)*0.5</f>
        <v>50</v>
      </c>
      <c r="D19" s="20">
        <f t="shared" si="0"/>
        <v>100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9">
        <f>'Данные для ввода на bus.gov.ru'!X19*0.5</f>
        <v>50</v>
      </c>
      <c r="C20" s="20">
        <f>(('Данные для ввода на bus.gov.ru'!Z19/'Данные для ввода на bus.gov.ru'!AA19)*100)*0.5</f>
        <v>50</v>
      </c>
      <c r="D20" s="20">
        <f t="shared" si="0"/>
        <v>100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9">
        <f>'Данные для ввода на bus.gov.ru'!X20*0.5</f>
        <v>50</v>
      </c>
      <c r="C21" s="20">
        <f>(('Данные для ввода на bus.gov.ru'!Z20/'Данные для ввода на bus.gov.ru'!AA20)*100)*0.5</f>
        <v>39.455782312925166</v>
      </c>
      <c r="D21" s="20">
        <f t="shared" si="0"/>
        <v>89.455782312925166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9">
        <f>'Данные для ввода на bus.gov.ru'!X21*0.5</f>
        <v>50</v>
      </c>
      <c r="C22" s="20">
        <f>(('Данные для ввода на bus.gov.ru'!Z21/'Данные для ввода на bus.gov.ru'!AA21)*100)*0.5</f>
        <v>47.602739726027401</v>
      </c>
      <c r="D22" s="20">
        <f t="shared" si="0"/>
        <v>97.602739726027409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9">
        <f>'Данные для ввода на bus.gov.ru'!X22*0.5</f>
        <v>50</v>
      </c>
      <c r="C23" s="20">
        <f>(('Данные для ввода на bus.gov.ru'!Z22/'Данные для ввода на bus.gov.ru'!AA22)*100)*0.5</f>
        <v>41.776315789473685</v>
      </c>
      <c r="D23" s="20">
        <f t="shared" si="0"/>
        <v>91.776315789473685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9">
        <f>'Данные для ввода на bus.gov.ru'!X23*0.5</f>
        <v>50</v>
      </c>
      <c r="C24" s="20">
        <f>(('Данные для ввода на bus.gov.ru'!Z23/'Данные для ввода на bus.gov.ru'!AA23)*100)*0.5</f>
        <v>43.61702127659575</v>
      </c>
      <c r="D24" s="20">
        <f t="shared" si="0"/>
        <v>93.61702127659575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9">
        <f>'Данные для ввода на bus.gov.ru'!X24*0.5</f>
        <v>50</v>
      </c>
      <c r="C25" s="20">
        <f>(('Данные для ввода на bus.gov.ru'!Z24/'Данные для ввода на bus.gov.ru'!AA24)*100)*0.5</f>
        <v>43.283582089552233</v>
      </c>
      <c r="D25" s="20">
        <f t="shared" si="0"/>
        <v>93.283582089552226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9">
        <f>'Данные для ввода на bus.gov.ru'!X25*0.5</f>
        <v>50</v>
      </c>
      <c r="C26" s="20">
        <f>(('Данные для ввода на bus.gov.ru'!Z25/'Данные для ввода на bus.gov.ru'!AA25)*100)*0.5</f>
        <v>37.234042553191486</v>
      </c>
      <c r="D26" s="20">
        <f t="shared" si="0"/>
        <v>87.234042553191486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9">
        <f>'Данные для ввода на bus.gov.ru'!X26*0.5</f>
        <v>50</v>
      </c>
      <c r="C27" s="20">
        <f>(('Данные для ввода на bus.gov.ru'!Z26/'Данные для ввода на bus.gov.ru'!AA26)*100)*0.5</f>
        <v>47.129186602870817</v>
      </c>
      <c r="D27" s="20">
        <f t="shared" si="0"/>
        <v>97.129186602870817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9">
        <f>'Данные для ввода на bus.gov.ru'!X27*0.5</f>
        <v>50</v>
      </c>
      <c r="C28" s="20">
        <f>(('Данные для ввода на bus.gov.ru'!Z27/'Данные для ввода на bus.gov.ru'!AA27)*100)*0.5</f>
        <v>44.60431654676259</v>
      </c>
      <c r="D28" s="20">
        <f t="shared" si="0"/>
        <v>94.60431654676259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9">
        <f>'Данные для ввода на bus.gov.ru'!X28*0.5</f>
        <v>50</v>
      </c>
      <c r="C29" s="20">
        <f>(('Данные для ввода на bus.gov.ru'!Z28/'Данные для ввода на bus.gov.ru'!AA28)*100)*0.5</f>
        <v>38.862559241706165</v>
      </c>
      <c r="D29" s="20">
        <f t="shared" si="0"/>
        <v>88.862559241706165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9">
        <f>'Данные для ввода на bus.gov.ru'!X29*0.5</f>
        <v>50</v>
      </c>
      <c r="C30" s="20">
        <f>(('Данные для ввода на bus.gov.ru'!Z29/'Данные для ввода на bus.gov.ru'!AA29)*100)*0.5</f>
        <v>42.068965517241381</v>
      </c>
      <c r="D30" s="20">
        <f t="shared" si="0"/>
        <v>92.068965517241381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9">
        <f>'Данные для ввода на bus.gov.ru'!X30*0.5</f>
        <v>50</v>
      </c>
      <c r="C31" s="20">
        <f>(('Данные для ввода на bus.gov.ru'!Z30/'Данные для ввода на bus.gov.ru'!AA30)*100)*0.5</f>
        <v>45.238095238095241</v>
      </c>
      <c r="D31" s="20">
        <f t="shared" si="0"/>
        <v>95.238095238095241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9">
        <f>'Данные для ввода на bus.gov.ru'!X31*0.5</f>
        <v>50</v>
      </c>
      <c r="C32" s="20">
        <f>(('Данные для ввода на bus.gov.ru'!Z31/'Данные для ввода на bus.gov.ru'!AA31)*100)*0.5</f>
        <v>39.179104477611943</v>
      </c>
      <c r="D32" s="20">
        <f t="shared" si="0"/>
        <v>89.179104477611943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9">
        <f>'Данные для ввода на bus.gov.ru'!X32*0.5</f>
        <v>50</v>
      </c>
      <c r="C33" s="20">
        <f>(('Данные для ввода на bus.gov.ru'!Z32/'Данные для ввода на bus.gov.ru'!AA32)*100)*0.5</f>
        <v>45.57823129251701</v>
      </c>
      <c r="D33" s="20">
        <f t="shared" si="0"/>
        <v>95.578231292517017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9">
        <f>'Данные для ввода на bus.gov.ru'!X33*0.5</f>
        <v>50</v>
      </c>
      <c r="C34" s="20">
        <f>(('Данные для ввода на bus.gov.ru'!Z33/'Данные для ввода на bus.gov.ru'!AA33)*100)*0.5</f>
        <v>43.055555555555557</v>
      </c>
      <c r="D34" s="20">
        <f t="shared" si="0"/>
        <v>93.055555555555557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9">
        <f>'Данные для ввода на bus.gov.ru'!X34*0.5</f>
        <v>50</v>
      </c>
      <c r="C35" s="20">
        <f>(('Данные для ввода на bus.gov.ru'!Z34/'Данные для ввода на bus.gov.ru'!AA34)*100)*0.5</f>
        <v>38.944723618090457</v>
      </c>
      <c r="D35" s="20">
        <f t="shared" si="0"/>
        <v>88.94472361809045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9">
        <f>'Данные для ввода на bus.gov.ru'!X35*0.5</f>
        <v>50</v>
      </c>
      <c r="C36" s="20">
        <f>(('Данные для ввода на bus.gov.ru'!Z35/'Данные для ввода на bus.gov.ru'!AA35)*100)*0.5</f>
        <v>43.953488372093027</v>
      </c>
      <c r="D36" s="20">
        <f t="shared" si="0"/>
        <v>93.953488372093034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9">
        <f>'Данные для ввода на bus.gov.ru'!X36*0.5</f>
        <v>50</v>
      </c>
      <c r="C37" s="20">
        <f>(('Данные для ввода на bus.gov.ru'!Z36/'Данные для ввода на bus.gov.ru'!AA36)*100)*0.5</f>
        <v>46.428571428571431</v>
      </c>
      <c r="D37" s="20">
        <f t="shared" si="0"/>
        <v>96.428571428571431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9">
        <f>'Данные для ввода на bus.gov.ru'!X37*0.5</f>
        <v>50</v>
      </c>
      <c r="C38" s="20">
        <f>(('Данные для ввода на bus.gov.ru'!Z37/'Данные для ввода на bus.gov.ru'!AA37)*100)*0.5</f>
        <v>37.018255578093303</v>
      </c>
      <c r="D38" s="20">
        <f t="shared" si="0"/>
        <v>87.018255578093303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9">
        <f>'Данные для ввода на bus.gov.ru'!X38*0.5</f>
        <v>50</v>
      </c>
      <c r="C39" s="20">
        <f>(('Данные для ввода на bus.gov.ru'!Z38/'Данные для ввода на bus.gov.ru'!AA38)*100)*0.5</f>
        <v>42.257217847769027</v>
      </c>
      <c r="D39" s="20">
        <f t="shared" si="0"/>
        <v>92.257217847769027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9">
        <f>'Данные для ввода на bus.gov.ru'!X39*0.5</f>
        <v>50</v>
      </c>
      <c r="C40" s="20">
        <f>(('Данные для ввода на bus.gov.ru'!Z39/'Данные для ввода на bus.gov.ru'!AA39)*100)*0.5</f>
        <v>46.895424836601308</v>
      </c>
      <c r="D40" s="20">
        <f t="shared" si="0"/>
        <v>96.895424836601308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9">
        <f>'Данные для ввода на bus.gov.ru'!X40*0.5</f>
        <v>50</v>
      </c>
      <c r="C41" s="20">
        <f>(('Данные для ввода на bus.gov.ru'!Z40/'Данные для ввода на bus.gov.ru'!AA40)*100)*0.5</f>
        <v>41.645569620253163</v>
      </c>
      <c r="D41" s="20">
        <f t="shared" si="0"/>
        <v>91.645569620253156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9">
        <f>'Данные для ввода на bus.gov.ru'!X41*0.5</f>
        <v>50</v>
      </c>
      <c r="C42" s="20">
        <f>(('Данные для ввода на bus.gov.ru'!Z41/'Данные для ввода на bus.gov.ru'!AA41)*100)*0.5</f>
        <v>44.332298136645967</v>
      </c>
      <c r="D42" s="20">
        <f t="shared" si="0"/>
        <v>94.33229813664596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9">
        <f>'Данные для ввода на bus.gov.ru'!X42*0.5</f>
        <v>50</v>
      </c>
      <c r="C43" s="20">
        <f>(('Данные для ввода на bus.gov.ru'!Z42/'Данные для ввода на bus.gov.ru'!AA42)*100)*0.5</f>
        <v>41.011235955056179</v>
      </c>
      <c r="D43" s="20">
        <f t="shared" si="0"/>
        <v>91.011235955056179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9">
        <f>'Данные для ввода на bus.gov.ru'!X43*0.5</f>
        <v>50</v>
      </c>
      <c r="C44" s="20">
        <f>(('Данные для ввода на bus.gov.ru'!Z43/'Данные для ввода на bus.gov.ru'!AA43)*100)*0.5</f>
        <v>43.915343915343911</v>
      </c>
      <c r="D44" s="20">
        <f t="shared" ref="D44:D46" si="1">B44+C44</f>
        <v>93.915343915343911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9">
        <f>'Данные для ввода на bus.gov.ru'!X44*0.5</f>
        <v>50</v>
      </c>
      <c r="C45" s="20">
        <f>(('Данные для ввода на bus.gov.ru'!Z44/'Данные для ввода на bus.gov.ru'!AA44)*100)*0.5</f>
        <v>46.938775510204081</v>
      </c>
      <c r="D45" s="20">
        <f t="shared" si="1"/>
        <v>96.938775510204081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9">
        <f>'Данные для ввода на bus.gov.ru'!X45*0.5</f>
        <v>50</v>
      </c>
      <c r="C46" s="20">
        <f>(('Данные для ввода на bus.gov.ru'!Z45/'Данные для ввода на bus.gov.ru'!AA45)*100)*0.5</f>
        <v>48.756218905472636</v>
      </c>
      <c r="D46" s="20">
        <f t="shared" si="1"/>
        <v>98.756218905472636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A33" sqref="A33:XFD33"/>
    </sheetView>
  </sheetViews>
  <sheetFormatPr defaultColWidth="14.42578125" defaultRowHeight="12.75" x14ac:dyDescent="0.2"/>
  <cols>
    <col min="1" max="1" width="35.85546875" customWidth="1"/>
  </cols>
  <sheetData>
    <row r="1" spans="1:26" ht="127.5" x14ac:dyDescent="0.2">
      <c r="A1" s="12" t="s">
        <v>33</v>
      </c>
      <c r="B1" s="12" t="s">
        <v>41</v>
      </c>
      <c r="C1" s="12" t="s">
        <v>42</v>
      </c>
      <c r="D1" s="12" t="s">
        <v>43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30</v>
      </c>
      <c r="C2" s="13">
        <v>40</v>
      </c>
      <c r="D2" s="13">
        <v>30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3">
        <f>'Данные для ввода на bus.gov.ru'!AE2*0.3</f>
        <v>30</v>
      </c>
      <c r="C3" s="13">
        <f>'Данные для ввода на bus.gov.ru'!AI2*0.4</f>
        <v>40</v>
      </c>
      <c r="D3" s="15">
        <f>(('Данные для ввода на bus.gov.ru'!AK2/'Данные для ввода на bus.gov.ru'!AL2)*100)*0.3</f>
        <v>30</v>
      </c>
      <c r="E3" s="15">
        <f t="shared" ref="E3:E43" si="0">B3+C3+D3</f>
        <v>100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3">
        <f>'Данные для ввода на bus.gov.ru'!AE3*0.3</f>
        <v>12</v>
      </c>
      <c r="C4" s="13">
        <f>'Данные для ввода на bus.gov.ru'!AI3*0.4</f>
        <v>32</v>
      </c>
      <c r="D4" s="15">
        <f>(('Данные для ввода на bus.gov.ru'!AK3/'Данные для ввода на bus.gov.ru'!AL3)*100)*0.3</f>
        <v>15</v>
      </c>
      <c r="E4" s="15">
        <f t="shared" si="0"/>
        <v>59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3">
        <f>'Данные для ввода на bus.gov.ru'!AE4*0.3</f>
        <v>0</v>
      </c>
      <c r="C5" s="13">
        <f>'Данные для ввода на bus.gov.ru'!AI4*0.4</f>
        <v>0</v>
      </c>
      <c r="D5" s="15">
        <f>(('Данные для ввода на bus.gov.ru'!AK4/'Данные для ввода на bus.gov.ru'!AL4)*100)*0.3</f>
        <v>19.999999999999996</v>
      </c>
      <c r="E5" s="15">
        <f t="shared" si="0"/>
        <v>19.999999999999996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3">
        <f>'Данные для ввода на bus.gov.ru'!AE5*0.3</f>
        <v>6</v>
      </c>
      <c r="C6" s="13">
        <f>'Данные для ввода на bus.gov.ru'!AI5*0.4</f>
        <v>16</v>
      </c>
      <c r="D6" s="15">
        <f>(('Данные для ввода на bus.gov.ru'!AK5/'Данные для ввода на bus.gov.ru'!AL5)*100)*0.3</f>
        <v>30</v>
      </c>
      <c r="E6" s="15">
        <f t="shared" si="0"/>
        <v>52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3">
        <f>'Данные для ввода на bus.gov.ru'!AE6*0.3</f>
        <v>24</v>
      </c>
      <c r="C7" s="13">
        <f>'Данные для ввода на bus.gov.ru'!AI6*0.4</f>
        <v>40</v>
      </c>
      <c r="D7" s="15">
        <f>(('Данные для ввода на bus.gov.ru'!AK6/'Данные для ввода на bus.gov.ru'!AL6)*100)*0.3</f>
        <v>30</v>
      </c>
      <c r="E7" s="15">
        <f t="shared" si="0"/>
        <v>94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3">
        <f>'Данные для ввода на bus.gov.ru'!AE7*0.3</f>
        <v>24</v>
      </c>
      <c r="C8" s="13">
        <f>'Данные для ввода на bus.gov.ru'!AI7*0.4</f>
        <v>40</v>
      </c>
      <c r="D8" s="15">
        <f>(('Данные для ввода на bus.gov.ru'!AK7/'Данные для ввода на bus.gov.ru'!AL7)*100)*0.3</f>
        <v>15</v>
      </c>
      <c r="E8" s="15">
        <f t="shared" si="0"/>
        <v>79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3">
        <f>'Данные для ввода на bus.gov.ru'!AE8*0.3</f>
        <v>24</v>
      </c>
      <c r="C9" s="13">
        <f>'Данные для ввода на bus.gov.ru'!AI8*0.4</f>
        <v>16</v>
      </c>
      <c r="D9" s="15">
        <f>(('Данные для ввода на bus.gov.ru'!AK8/'Данные для ввода на bus.gov.ru'!AL8)*100)*0.3</f>
        <v>30</v>
      </c>
      <c r="E9" s="15">
        <f t="shared" si="0"/>
        <v>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3">
        <f>'Данные для ввода на bus.gov.ru'!AE9*0.3</f>
        <v>0</v>
      </c>
      <c r="C10" s="13">
        <f>'Данные для ввода на bus.gov.ru'!AI9*0.4</f>
        <v>24</v>
      </c>
      <c r="D10" s="15">
        <f>(('Данные для ввода на bus.gov.ru'!AK9/'Данные для ввода на bus.gov.ru'!AL9)*100)*0.3</f>
        <v>30</v>
      </c>
      <c r="E10" s="15">
        <f t="shared" si="0"/>
        <v>54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3">
        <f>'Данные для ввода на bus.gov.ru'!AE10*0.3</f>
        <v>18</v>
      </c>
      <c r="C11" s="13">
        <f>'Данные для ввода на bus.gov.ru'!AI10*0.4</f>
        <v>32</v>
      </c>
      <c r="D11" s="15">
        <f>(('Данные для ввода на bus.gov.ru'!AK10/'Данные для ввода на bus.gov.ru'!AL10)*100)*0.3</f>
        <v>15</v>
      </c>
      <c r="E11" s="15">
        <f t="shared" si="0"/>
        <v>65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3">
        <f>'Данные для ввода на bus.gov.ru'!AE11*0.3</f>
        <v>18</v>
      </c>
      <c r="C12" s="13">
        <f>'Данные для ввода на bus.gov.ru'!AI11*0.4</f>
        <v>32</v>
      </c>
      <c r="D12" s="15">
        <f>(('Данные для ввода на bus.gov.ru'!AK11/'Данные для ввода на bus.gov.ru'!AL11)*100)*0.3</f>
        <v>30</v>
      </c>
      <c r="E12" s="15">
        <f t="shared" si="0"/>
        <v>80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3">
        <f>'Данные для ввода на bus.gov.ru'!AE12*0.3</f>
        <v>6</v>
      </c>
      <c r="C13" s="13">
        <f>'Данные для ввода на bus.gov.ru'!AI12*0.4</f>
        <v>8</v>
      </c>
      <c r="D13" s="15">
        <f>(('Данные для ввода на bus.gov.ru'!AK12/'Данные для ввода на bus.gov.ru'!AL12)*100)*0.3</f>
        <v>30</v>
      </c>
      <c r="E13" s="15">
        <f t="shared" si="0"/>
        <v>44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3">
        <f>'Данные для ввода на bus.gov.ru'!AE13*0.3</f>
        <v>12</v>
      </c>
      <c r="C14" s="13">
        <f>'Данные для ввода на bus.gov.ru'!AI13*0.4</f>
        <v>16</v>
      </c>
      <c r="D14" s="15">
        <f>(('Данные для ввода на bus.gov.ru'!AK13/'Данные для ввода на bus.gov.ru'!AL13)*100)*0.3</f>
        <v>15</v>
      </c>
      <c r="E14" s="15">
        <f t="shared" si="0"/>
        <v>43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3">
        <f>'Данные для ввода на bus.gov.ru'!AE14*0.3</f>
        <v>0</v>
      </c>
      <c r="C15" s="13">
        <f>'Данные для ввода на bus.gov.ru'!AI14*0.4</f>
        <v>0</v>
      </c>
      <c r="D15" s="15">
        <f>(('Данные для ввода на bus.gov.ru'!AK14/'Данные для ввода на bus.gov.ru'!AL14)*100)*0.3</f>
        <v>19.999999999999996</v>
      </c>
      <c r="E15" s="15">
        <f t="shared" si="0"/>
        <v>19.999999999999996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3">
        <f>'Данные для ввода на bus.gov.ru'!AE15*0.3</f>
        <v>30</v>
      </c>
      <c r="C16" s="13">
        <f>'Данные для ввода на bus.gov.ru'!AI15*0.4</f>
        <v>40</v>
      </c>
      <c r="D16" s="15">
        <f>(('Данные для ввода на bus.gov.ru'!AK15/'Данные для ввода на bus.gov.ru'!AL15)*100)*0.3</f>
        <v>30</v>
      </c>
      <c r="E16" s="15">
        <f t="shared" ref="E16:E19" si="1">B16+C16+D16</f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3">
        <f>'Данные для ввода на bus.gov.ru'!AE16*0.3</f>
        <v>0</v>
      </c>
      <c r="C17" s="13">
        <f>'Данные для ввода на bus.gov.ru'!AI16*0.4</f>
        <v>0</v>
      </c>
      <c r="D17" s="15">
        <f>(('Данные для ввода на bus.gov.ru'!AK16/'Данные для ввода на bus.gov.ru'!AL16)*100)*0.3</f>
        <v>27.499999999999996</v>
      </c>
      <c r="E17" s="15">
        <f t="shared" si="1"/>
        <v>27.499999999999996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3">
        <f>'Данные для ввода на bus.gov.ru'!AE17*0.3</f>
        <v>30</v>
      </c>
      <c r="C18" s="13">
        <f>'Данные для ввода на bus.gov.ru'!AI17*0.4</f>
        <v>40</v>
      </c>
      <c r="D18" s="15">
        <f>(('Данные для ввода на bus.gov.ru'!AK17/'Данные для ввода на bus.gov.ru'!AL17)*100)*0.3</f>
        <v>25.714285714285712</v>
      </c>
      <c r="E18" s="15">
        <f t="shared" si="1"/>
        <v>95.714285714285708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3">
        <f>'Данные для ввода на bus.gov.ru'!AE18*0.3</f>
        <v>30</v>
      </c>
      <c r="C19" s="13">
        <f>'Данные для ввода на bus.gov.ru'!AI18*0.4</f>
        <v>40</v>
      </c>
      <c r="D19" s="15">
        <f>(('Данные для ввода на bus.gov.ru'!AK18/'Данные для ввода на bus.gov.ru'!AL18)*100)*0.3</f>
        <v>30</v>
      </c>
      <c r="E19" s="15">
        <f t="shared" si="1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3">
        <f>'Данные для ввода на bus.gov.ru'!AE19*0.3</f>
        <v>12</v>
      </c>
      <c r="C20" s="13">
        <f>'Данные для ввода на bus.gov.ru'!AI19*0.4</f>
        <v>24</v>
      </c>
      <c r="D20" s="15">
        <f>(('Данные для ввода на bus.gov.ru'!AK19/'Данные для ввода на bus.gov.ru'!AL19)*100)*0.3</f>
        <v>24</v>
      </c>
      <c r="E20" s="15">
        <f t="shared" si="0"/>
        <v>60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3">
        <f>'Данные для ввода на bus.gov.ru'!AE20*0.3</f>
        <v>6</v>
      </c>
      <c r="C21" s="13">
        <f>'Данные для ввода на bus.gov.ru'!AI20*0.4</f>
        <v>24</v>
      </c>
      <c r="D21" s="15">
        <f>(('Данные для ввода на bus.gov.ru'!AK20/'Данные для ввода на bus.gov.ru'!AL20)*100)*0.3</f>
        <v>30</v>
      </c>
      <c r="E21" s="15">
        <f t="shared" si="0"/>
        <v>60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3">
        <f>'Данные для ввода на bus.gov.ru'!AE21*0.3</f>
        <v>30</v>
      </c>
      <c r="C22" s="13">
        <f>'Данные для ввода на bus.gov.ru'!AI21*0.4</f>
        <v>40</v>
      </c>
      <c r="D22" s="15">
        <f>(('Данные для ввода на bus.gov.ru'!AK21/'Данные для ввода на bus.gov.ru'!AL21)*100)*0.3</f>
        <v>30</v>
      </c>
      <c r="E22" s="15">
        <f t="shared" si="0"/>
        <v>100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3">
        <f>'Данные для ввода на bus.gov.ru'!AE22*0.3</f>
        <v>30</v>
      </c>
      <c r="C23" s="13">
        <f>'Данные для ввода на bus.gov.ru'!AI22*0.4</f>
        <v>24</v>
      </c>
      <c r="D23" s="15">
        <f>(('Данные для ввода на bus.gov.ru'!AK22/'Данные для ввода на bus.gov.ru'!AL22)*100)*0.3</f>
        <v>26.25</v>
      </c>
      <c r="E23" s="15">
        <f t="shared" si="0"/>
        <v>80.25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3">
        <f>'Данные для ввода на bus.gov.ru'!AE23*0.3</f>
        <v>18</v>
      </c>
      <c r="C24" s="13">
        <f>'Данные для ввода на bus.gov.ru'!AI23*0.4</f>
        <v>16</v>
      </c>
      <c r="D24" s="15">
        <f>(('Данные для ввода на bus.gov.ru'!AK23/'Данные для ввода на bus.gov.ru'!AL23)*100)*0.3</f>
        <v>27.69230769230769</v>
      </c>
      <c r="E24" s="15">
        <f t="shared" si="0"/>
        <v>61.692307692307693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3">
        <f>'Данные для ввода на bus.gov.ru'!AE24*0.3</f>
        <v>30</v>
      </c>
      <c r="C25" s="13">
        <f>'Данные для ввода на bus.gov.ru'!AI24*0.4</f>
        <v>40</v>
      </c>
      <c r="D25" s="15">
        <f>(('Данные для ввода на bus.gov.ru'!AK24/'Данные для ввода на bus.gov.ru'!AL24)*100)*0.3</f>
        <v>30</v>
      </c>
      <c r="E25" s="15">
        <f t="shared" si="0"/>
        <v>100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3">
        <f>'Данные для ввода на bus.gov.ru'!AE25*0.3</f>
        <v>18</v>
      </c>
      <c r="C26" s="13">
        <f>'Данные для ввода на bus.gov.ru'!AI25*0.4</f>
        <v>32</v>
      </c>
      <c r="D26" s="15">
        <f>(('Данные для ввода на bus.gov.ru'!AK25/'Данные для ввода на bus.gov.ru'!AL25)*100)*0.3</f>
        <v>30</v>
      </c>
      <c r="E26" s="15">
        <f t="shared" si="0"/>
        <v>80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3">
        <f>'Данные для ввода на bus.gov.ru'!AE26*0.3</f>
        <v>18</v>
      </c>
      <c r="C27" s="13">
        <f>'Данные для ввода на bus.gov.ru'!AI26*0.4</f>
        <v>24</v>
      </c>
      <c r="D27" s="15">
        <f>(('Данные для ввода на bus.gov.ru'!AK26/'Данные для ввода на bus.gov.ru'!AL26)*100)*0.3</f>
        <v>25.000000000000004</v>
      </c>
      <c r="E27" s="15">
        <f t="shared" si="0"/>
        <v>67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3">
        <f>'Данные для ввода на bus.gov.ru'!AE27*0.3</f>
        <v>30</v>
      </c>
      <c r="C28" s="13">
        <f>'Данные для ввода на bus.gov.ru'!AI27*0.4</f>
        <v>8</v>
      </c>
      <c r="D28" s="15">
        <f>(('Данные для ввода на bus.gov.ru'!AK27/'Данные для ввода на bus.gov.ru'!AL27)*100)*0.3</f>
        <v>24</v>
      </c>
      <c r="E28" s="15">
        <f t="shared" si="0"/>
        <v>62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3">
        <f>'Данные для ввода на bus.gov.ru'!AE28*0.3</f>
        <v>12</v>
      </c>
      <c r="C29" s="13">
        <f>'Данные для ввода на bus.gov.ru'!AI28*0.4</f>
        <v>8</v>
      </c>
      <c r="D29" s="15">
        <f>(('Данные для ввода на bus.gov.ru'!AK28/'Данные для ввода на bus.gov.ru'!AL28)*100)*0.3</f>
        <v>15</v>
      </c>
      <c r="E29" s="15">
        <f t="shared" si="0"/>
        <v>35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3">
        <f>'Данные для ввода на bus.gov.ru'!AE29*0.3</f>
        <v>24</v>
      </c>
      <c r="C30" s="13">
        <f>'Данные для ввода на bus.gov.ru'!AI29*0.4</f>
        <v>32</v>
      </c>
      <c r="D30" s="15">
        <f>(('Данные для ввода на bus.gov.ru'!AK29/'Данные для ввода на bus.gov.ru'!AL29)*100)*0.3</f>
        <v>30</v>
      </c>
      <c r="E30" s="15">
        <f t="shared" si="0"/>
        <v>86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3">
        <f>'Данные для ввода на bus.gov.ru'!AE30*0.3</f>
        <v>24</v>
      </c>
      <c r="C31" s="13">
        <f>'Данные для ввода на bus.gov.ru'!AI30*0.4</f>
        <v>32</v>
      </c>
      <c r="D31" s="15">
        <f>(('Данные для ввода на bus.gov.ru'!AK30/'Данные для ввода на bus.gov.ru'!AL30)*100)*0.3</f>
        <v>18.46153846153846</v>
      </c>
      <c r="E31" s="15">
        <f t="shared" si="0"/>
        <v>74.461538461538453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3">
        <f>'Данные для ввода на bus.gov.ru'!AE31*0.3</f>
        <v>6</v>
      </c>
      <c r="C32" s="13">
        <f>'Данные для ввода на bus.gov.ru'!AI31*0.4</f>
        <v>32</v>
      </c>
      <c r="D32" s="15">
        <f>(('Данные для ввода на bus.gov.ru'!AK31/'Данные для ввода на bus.gov.ru'!AL31)*100)*0.3</f>
        <v>30</v>
      </c>
      <c r="E32" s="15">
        <f t="shared" si="0"/>
        <v>68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3">
        <f>'Данные для ввода на bus.gov.ru'!AE32*0.3</f>
        <v>30</v>
      </c>
      <c r="C33" s="13">
        <f>'Данные для ввода на bus.gov.ru'!AI32*0.4</f>
        <v>40</v>
      </c>
      <c r="D33" s="15">
        <f>(('Данные для ввода на bus.gov.ru'!AK32/'Данные для ввода на bus.gov.ru'!AL32)*100)*0.3</f>
        <v>30</v>
      </c>
      <c r="E33" s="15">
        <f t="shared" si="0"/>
        <v>100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3">
        <f>'Данные для ввода на bus.gov.ru'!AE33*0.3</f>
        <v>18</v>
      </c>
      <c r="C34" s="13">
        <f>'Данные для ввода на bus.gov.ru'!AI33*0.4</f>
        <v>32</v>
      </c>
      <c r="D34" s="15">
        <f>(('Данные для ввода на bus.gov.ru'!AK33/'Данные для ввода на bus.gov.ru'!AL33)*100)*0.3</f>
        <v>30</v>
      </c>
      <c r="E34" s="15">
        <f t="shared" si="0"/>
        <v>80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3">
        <f>'Данные для ввода на bus.gov.ru'!AE34*0.3</f>
        <v>24</v>
      </c>
      <c r="C35" s="13">
        <f>'Данные для ввода на bus.gov.ru'!AI34*0.4</f>
        <v>32</v>
      </c>
      <c r="D35" s="15">
        <f>(('Данные для ввода на bus.gov.ru'!AK34/'Данные для ввода на bus.gov.ru'!AL34)*100)*0.3</f>
        <v>25.384615384615383</v>
      </c>
      <c r="E35" s="15">
        <f t="shared" si="0"/>
        <v>81.384615384615387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3">
        <f>'Данные для ввода на bus.gov.ru'!AE35*0.3</f>
        <v>24</v>
      </c>
      <c r="C36" s="13">
        <f>'Данные для ввода на bus.gov.ru'!AI35*0.4</f>
        <v>32</v>
      </c>
      <c r="D36" s="15">
        <f>(('Данные для ввода на bus.gov.ru'!AK35/'Данные для ввода на bus.gov.ru'!AL35)*100)*0.3</f>
        <v>27.499999999999996</v>
      </c>
      <c r="E36" s="15">
        <f t="shared" si="0"/>
        <v>83.5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3">
        <f>'Данные для ввода на bus.gov.ru'!AE36*0.3</f>
        <v>30</v>
      </c>
      <c r="C37" s="13">
        <f>'Данные для ввода на bus.gov.ru'!AI36*0.4</f>
        <v>16</v>
      </c>
      <c r="D37" s="15">
        <f>(('Данные для ввода на bus.gov.ru'!AK36/'Данные для ввода на bus.gov.ru'!AL36)*100)*0.3</f>
        <v>30</v>
      </c>
      <c r="E37" s="15">
        <f t="shared" si="0"/>
        <v>76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3">
        <f>'Данные для ввода на bus.gov.ru'!AE37*0.3</f>
        <v>18</v>
      </c>
      <c r="C38" s="13">
        <f>'Данные для ввода на bus.gov.ru'!AI37*0.4</f>
        <v>32</v>
      </c>
      <c r="D38" s="15">
        <f>(('Данные для ввода на bus.gov.ru'!AK37/'Данные для ввода на bus.gov.ru'!AL37)*100)*0.3</f>
        <v>13.846153846153845</v>
      </c>
      <c r="E38" s="15">
        <f t="shared" si="0"/>
        <v>63.846153846153847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3">
        <f>'Данные для ввода на bus.gov.ru'!AE38*0.3</f>
        <v>30</v>
      </c>
      <c r="C39" s="13">
        <f>'Данные для ввода на bus.gov.ru'!AI38*0.4</f>
        <v>40</v>
      </c>
      <c r="D39" s="15">
        <f>(('Данные для ввода на bus.gov.ru'!AK38/'Данные для ввода на bus.gov.ru'!AL38)*100)*0.3</f>
        <v>22.758620689655171</v>
      </c>
      <c r="E39" s="15">
        <f t="shared" si="0"/>
        <v>92.758620689655174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3">
        <f>'Данные для ввода на bus.gov.ru'!AE39*0.3</f>
        <v>30</v>
      </c>
      <c r="C40" s="13">
        <f>'Данные для ввода на bus.gov.ru'!AI39*0.4</f>
        <v>40</v>
      </c>
      <c r="D40" s="15">
        <f>(('Данные для ввода на bus.gov.ru'!AK39/'Данные для ввода на bus.gov.ru'!AL39)*100)*0.3</f>
        <v>23.18181818181818</v>
      </c>
      <c r="E40" s="15">
        <f t="shared" si="0"/>
        <v>93.181818181818187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3">
        <f>'Данные для ввода на bus.gov.ru'!AE40*0.3</f>
        <v>30</v>
      </c>
      <c r="C41" s="13">
        <f>'Данные для ввода на bus.gov.ru'!AI40*0.4</f>
        <v>40</v>
      </c>
      <c r="D41" s="15">
        <f>(('Данные для ввода на bus.gov.ru'!AK40/'Данные для ввода на bus.gov.ru'!AL40)*100)*0.3</f>
        <v>24.827586206896552</v>
      </c>
      <c r="E41" s="15">
        <f t="shared" si="0"/>
        <v>94.827586206896555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3">
        <f>'Данные для ввода на bus.gov.ru'!AE41*0.3</f>
        <v>30</v>
      </c>
      <c r="C42" s="13">
        <f>'Данные для ввода на bus.gov.ru'!AI41*0.4</f>
        <v>40</v>
      </c>
      <c r="D42" s="15">
        <f>(('Данные для ввода на bus.gov.ru'!AK41/'Данные для ввода на bus.gov.ru'!AL41)*100)*0.3</f>
        <v>25.471698113207545</v>
      </c>
      <c r="E42" s="15">
        <f t="shared" si="0"/>
        <v>95.471698113207538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3">
        <f>'Данные для ввода на bus.gov.ru'!AE42*0.3</f>
        <v>18</v>
      </c>
      <c r="C43" s="13">
        <f>'Данные для ввода на bus.gov.ru'!AI42*0.4</f>
        <v>8</v>
      </c>
      <c r="D43" s="15">
        <f>(('Данные для ввода на bus.gov.ru'!AK42/'Данные для ввода на bus.gov.ru'!AL42)*100)*0.3</f>
        <v>30</v>
      </c>
      <c r="E43" s="15">
        <f t="shared" si="0"/>
        <v>56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3">
        <f>'Данные для ввода на bus.gov.ru'!AE43*0.3</f>
        <v>30</v>
      </c>
      <c r="C44" s="13">
        <f>'Данные для ввода на bus.gov.ru'!AI43*0.4</f>
        <v>16</v>
      </c>
      <c r="D44" s="15">
        <f>(('Данные для ввода на bus.gov.ru'!AK43/'Данные для ввода на bus.gov.ru'!AL43)*100)*0.3</f>
        <v>27.69230769230769</v>
      </c>
      <c r="E44" s="15">
        <f t="shared" ref="E44:E46" si="2">B44+C44+D44</f>
        <v>73.692307692307693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3">
        <f>'Данные для ввода на bus.gov.ru'!AE44*0.3</f>
        <v>12</v>
      </c>
      <c r="C45" s="13">
        <f>'Данные для ввода на bus.gov.ru'!AI44*0.4</f>
        <v>8</v>
      </c>
      <c r="D45" s="15">
        <f>(('Данные для ввода на bus.gov.ru'!AK44/'Данные для ввода на bus.gov.ru'!AL44)*100)*0.3</f>
        <v>30</v>
      </c>
      <c r="E45" s="15">
        <f t="shared" si="2"/>
        <v>50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3">
        <f>'Данные для ввода на bus.gov.ru'!AE45*0.3</f>
        <v>6</v>
      </c>
      <c r="C46" s="13">
        <f>'Данные для ввода на bus.gov.ru'!AI45*0.4</f>
        <v>16</v>
      </c>
      <c r="D46" s="15">
        <f>(('Данные для ввода на bus.gov.ru'!AK45/'Данные для ввода на bus.gov.ru'!AL45)*100)*0.3</f>
        <v>30</v>
      </c>
      <c r="E46" s="15">
        <f t="shared" si="2"/>
        <v>52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sqref="A1:E46"/>
    </sheetView>
  </sheetViews>
  <sheetFormatPr defaultColWidth="14.42578125" defaultRowHeight="12.75" x14ac:dyDescent="0.2"/>
  <cols>
    <col min="1" max="1" width="35.85546875" customWidth="1"/>
  </cols>
  <sheetData>
    <row r="1" spans="1:26" ht="267.75" x14ac:dyDescent="0.2">
      <c r="A1" s="12" t="s">
        <v>33</v>
      </c>
      <c r="B1" s="12" t="s">
        <v>44</v>
      </c>
      <c r="C1" s="12" t="s">
        <v>45</v>
      </c>
      <c r="D1" s="12" t="s">
        <v>46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40</v>
      </c>
      <c r="C2" s="13">
        <v>40</v>
      </c>
      <c r="D2" s="13">
        <v>20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5">
        <f>(('Данные для ввода на bus.gov.ru'!AN2/'Данные для ввода на bus.gov.ru'!AO2)*100)*0.4</f>
        <v>38.504672897196265</v>
      </c>
      <c r="C3" s="18">
        <f>(('Данные для ввода на bus.gov.ru'!AQ2/'Данные для ввода на bus.gov.ru'!AR2)*100)*0.4</f>
        <v>38.317757009345797</v>
      </c>
      <c r="D3" s="15">
        <f>(('Данные для ввода на bus.gov.ru'!AT2/'Данные для ввода на bus.gov.ru'!AU2)*100)*0.2</f>
        <v>20</v>
      </c>
      <c r="E3" s="15">
        <f t="shared" ref="E3:E43" si="0">B3+C3+D3</f>
        <v>96.822429906542055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5">
        <f>(('Данные для ввода на bus.gov.ru'!AN3/'Данные для ввода на bus.gov.ru'!AO3)*100)*0.4</f>
        <v>35.164835164835168</v>
      </c>
      <c r="C4" s="18">
        <f>(('Данные для ввода на bus.gov.ru'!AQ3/'Данные для ввода на bus.gov.ru'!AR3)*100)*0.4</f>
        <v>34.285714285714285</v>
      </c>
      <c r="D4" s="15">
        <f>(('Данные для ввода на bus.gov.ru'!AT3/'Данные для ввода на bus.gov.ru'!AU3)*100)*0.2</f>
        <v>18.584070796460178</v>
      </c>
      <c r="E4" s="15">
        <f t="shared" si="0"/>
        <v>88.034620247009642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5">
        <f>(('Данные для ввода на bus.gov.ru'!AN4/'Данные для ввода на bus.gov.ru'!AO4)*100)*0.4</f>
        <v>40</v>
      </c>
      <c r="C5" s="18">
        <f>(('Данные для ввода на bus.gov.ru'!AQ4/'Данные для ввода на bus.gov.ru'!AR4)*100)*0.4</f>
        <v>39.432624113475178</v>
      </c>
      <c r="D5" s="15">
        <f>(('Данные для ввода на bus.gov.ru'!AT4/'Данные для ввода на bus.gov.ru'!AU4)*100)*0.2</f>
        <v>19.63963963963964</v>
      </c>
      <c r="E5" s="15">
        <f t="shared" si="0"/>
        <v>99.072263753114825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5">
        <f>(('Данные для ввода на bus.gov.ru'!AN5/'Данные для ввода на bus.gov.ru'!AO5)*100)*0.4</f>
        <v>37.482517482517487</v>
      </c>
      <c r="C6" s="18">
        <f>(('Данные для ввода на bus.gov.ru'!AQ5/'Данные для ввода на bus.gov.ru'!AR5)*100)*0.4</f>
        <v>38.32167832167832</v>
      </c>
      <c r="D6" s="15">
        <f>(('Данные для ввода на bus.gov.ru'!AT5/'Данные для ввода на bus.gov.ru'!AU5)*100)*0.2</f>
        <v>19.302325581395351</v>
      </c>
      <c r="E6" s="15">
        <f t="shared" si="0"/>
        <v>95.106521385591165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5">
        <f>(('Данные для ввода на bus.gov.ru'!AN6/'Данные для ввода на bus.gov.ru'!AO6)*100)*0.4</f>
        <v>39.178082191780824</v>
      </c>
      <c r="C7" s="18">
        <f>(('Данные для ввода на bus.gov.ru'!AQ6/'Данные для ввода на bus.gov.ru'!AR6)*100)*0.4</f>
        <v>36.712328767123289</v>
      </c>
      <c r="D7" s="15">
        <f>(('Данные для ввода на bus.gov.ru'!AT6/'Данные для ввода на bus.gov.ru'!AU6)*100)*0.2</f>
        <v>19.464285714285715</v>
      </c>
      <c r="E7" s="15">
        <f t="shared" si="0"/>
        <v>95.354696673189835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5">
        <f>(('Данные для ввода на bus.gov.ru'!AN7/'Данные для ввода на bus.gov.ru'!AO7)*100)*0.4</f>
        <v>39.183673469387756</v>
      </c>
      <c r="C8" s="18">
        <f>(('Данные для ввода на bus.gov.ru'!AQ7/'Данные для ввода на bus.gov.ru'!AR7)*100)*0.4</f>
        <v>39.72789115646259</v>
      </c>
      <c r="D8" s="15">
        <f>(('Данные для ввода на bus.gov.ru'!AT7/'Данные для ввода на bus.gov.ru'!AU7)*100)*0.2</f>
        <v>19.333333333333336</v>
      </c>
      <c r="E8" s="15">
        <f t="shared" si="0"/>
        <v>98.244897959183675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5">
        <f>(('Данные для ввода на bus.gov.ru'!AN8/'Данные для ввода на bus.gov.ru'!AO8)*100)*0.4</f>
        <v>38.391959798994975</v>
      </c>
      <c r="C9" s="18">
        <f>(('Данные для ввода на bus.gov.ru'!AQ8/'Данные для ввода на bus.gov.ru'!AR8)*100)*0.4</f>
        <v>38.994974874371863</v>
      </c>
      <c r="D9" s="15">
        <f>(('Данные для ввода на bus.gov.ru'!AT8/'Данные для ввода на bus.gov.ru'!AU8)*100)*0.2</f>
        <v>19.871794871794876</v>
      </c>
      <c r="E9" s="15">
        <f t="shared" si="0"/>
        <v>97.258729545161714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5">
        <f>(('Данные для ввода на bus.gov.ru'!AN9/'Данные для ввода на bus.gov.ru'!AO9)*100)*0.4</f>
        <v>36.847290640394093</v>
      </c>
      <c r="C10" s="18">
        <f>(('Данные для ввода на bus.gov.ru'!AQ9/'Данные для ввода на bus.gov.ru'!AR9)*100)*0.4</f>
        <v>35.862068965517246</v>
      </c>
      <c r="D10" s="15">
        <f>(('Данные для ввода на bus.gov.ru'!AT9/'Данные для ввода на bus.gov.ru'!AU9)*100)*0.2</f>
        <v>18.596491228070175</v>
      </c>
      <c r="E10" s="15">
        <f t="shared" si="0"/>
        <v>91.305850833981523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5">
        <f>(('Данные для ввода на bus.gov.ru'!AN10/'Данные для ввода на bus.gov.ru'!AO10)*100)*0.4</f>
        <v>29.273743016759774</v>
      </c>
      <c r="C11" s="18">
        <f>(('Данные для ввода на bus.gov.ru'!AQ10/'Данные для ввода на bus.gov.ru'!AR10)*100)*0.4</f>
        <v>31.284916201117319</v>
      </c>
      <c r="D11" s="15">
        <f>(('Данные для ввода на bus.gov.ru'!AT10/'Данные для ввода на bus.gov.ru'!AU10)*100)*0.2</f>
        <v>17.931034482758623</v>
      </c>
      <c r="E11" s="15">
        <f t="shared" si="0"/>
        <v>78.489693700635712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5">
        <f>(('Данные для ввода на bus.gov.ru'!AN11/'Данные для ввода на bus.gov.ru'!AO11)*100)*0.4</f>
        <v>40</v>
      </c>
      <c r="C12" s="18">
        <f>(('Данные для ввода на bus.gov.ru'!AQ11/'Данные для ввода на bus.gov.ru'!AR11)*100)*0.4</f>
        <v>39.365079365079367</v>
      </c>
      <c r="D12" s="15">
        <f>(('Данные для ввода на bus.gov.ru'!AT11/'Данные для ввода на bus.gov.ru'!AU11)*100)*0.2</f>
        <v>20</v>
      </c>
      <c r="E12" s="15">
        <f t="shared" si="0"/>
        <v>99.365079365079367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5">
        <f>(('Данные для ввода на bus.gov.ru'!AN12/'Данные для ввода на bus.gov.ru'!AO12)*100)*0.4</f>
        <v>33.333333333333336</v>
      </c>
      <c r="C13" s="18">
        <f>(('Данные для ввода на bus.gov.ru'!AQ12/'Данные для ввода на bus.gov.ru'!AR12)*100)*0.4</f>
        <v>26.666666666666664</v>
      </c>
      <c r="D13" s="15">
        <f>(('Данные для ввода на bus.gov.ru'!AT12/'Данные для ввода на bus.gov.ru'!AU12)*100)*0.2</f>
        <v>20</v>
      </c>
      <c r="E13" s="15">
        <f t="shared" si="0"/>
        <v>80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5">
        <f>(('Данные для ввода на bus.gov.ru'!AN13/'Данные для ввода на bus.gov.ru'!AO13)*100)*0.4</f>
        <v>36.5</v>
      </c>
      <c r="C14" s="18">
        <f>(('Данные для ввода на bus.gov.ru'!AQ13/'Данные для ввода на bus.gov.ru'!AR13)*100)*0.4</f>
        <v>34.5</v>
      </c>
      <c r="D14" s="15">
        <f>(('Данные для ввода на bus.gov.ru'!AT13/'Данные для ввода на bus.gov.ru'!AU13)*100)*0.2</f>
        <v>19.210526315789476</v>
      </c>
      <c r="E14" s="15">
        <f t="shared" si="0"/>
        <v>90.21052631578948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5">
        <f>(('Данные для ввода на bus.gov.ru'!AN14/'Данные для ввода на bus.gov.ru'!AO14)*100)*0.4</f>
        <v>38.726114649681534</v>
      </c>
      <c r="C15" s="18">
        <f>(('Данные для ввода на bus.gov.ru'!AQ14/'Данные для ввода на bus.gov.ru'!AR14)*100)*0.4</f>
        <v>38.726114649681534</v>
      </c>
      <c r="D15" s="15">
        <f>(('Данные для ввода на bus.gov.ru'!AT14/'Данные для ввода на bus.gov.ru'!AU14)*100)*0.2</f>
        <v>19.851851851851851</v>
      </c>
      <c r="E15" s="15">
        <f t="shared" si="0"/>
        <v>97.304081151214916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5">
        <f>(('Данные для ввода на bus.gov.ru'!AN15/'Данные для ввода на bus.gov.ru'!AO15)*100)*0.4</f>
        <v>38.333333333333336</v>
      </c>
      <c r="C16" s="18">
        <f>(('Данные для ввода на bus.gov.ru'!AQ15/'Данные для ввода на bus.gov.ru'!AR15)*100)*0.4</f>
        <v>39.722222222222229</v>
      </c>
      <c r="D16" s="15">
        <f>(('Данные для ввода на bus.gov.ru'!AT15/'Данные для ввода на bus.gov.ru'!AU15)*100)*0.2</f>
        <v>20</v>
      </c>
      <c r="E16" s="15">
        <f t="shared" si="0"/>
        <v>98.055555555555571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5">
        <f>(('Данные для ввода на bus.gov.ru'!AN16/'Данные для ввода на bus.gov.ru'!AO16)*100)*0.4</f>
        <v>39.178082191780824</v>
      </c>
      <c r="C17" s="18">
        <f>(('Данные для ввода на bus.gov.ru'!AQ16/'Данные для ввода на bus.gov.ru'!AR16)*100)*0.4</f>
        <v>38.630136986301373</v>
      </c>
      <c r="D17" s="15">
        <f>(('Данные для ввода на bus.gov.ru'!AT16/'Данные для ввода на bus.gov.ru'!AU16)*100)*0.2</f>
        <v>19.823008849557525</v>
      </c>
      <c r="E17" s="15">
        <f t="shared" si="0"/>
        <v>97.631228027639722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5">
        <f>(('Данные для ввода на bus.gov.ru'!AN17/'Данные для ввода на bus.gov.ru'!AO17)*100)*0.4</f>
        <v>39.772727272727273</v>
      </c>
      <c r="C18" s="18">
        <f>(('Данные для ввода на bus.gov.ru'!AQ17/'Данные для ввода на bus.gov.ru'!AR17)*100)*0.4</f>
        <v>39.772727272727273</v>
      </c>
      <c r="D18" s="15">
        <f>(('Данные для ввода на bus.gov.ru'!AT17/'Данные для ввода на bus.gov.ru'!AU17)*100)*0.2</f>
        <v>19.880239520958085</v>
      </c>
      <c r="E18" s="15">
        <f t="shared" si="0"/>
        <v>99.425694066412632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5">
        <f>(('Данные для ввода на bus.gov.ru'!AN18/'Данные для ввода на bus.gov.ru'!AO18)*100)*0.4</f>
        <v>38</v>
      </c>
      <c r="C19" s="18">
        <f>(('Данные для ввода на bus.gov.ru'!AQ18/'Данные для ввода на bus.gov.ru'!AR18)*100)*0.4</f>
        <v>37.142857142857146</v>
      </c>
      <c r="D19" s="15">
        <f>(('Данные для ввода на bus.gov.ru'!AT18/'Данные для ввода на bus.gov.ru'!AU18)*100)*0.2</f>
        <v>20</v>
      </c>
      <c r="E19" s="15">
        <f t="shared" si="0"/>
        <v>95.142857142857139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5">
        <f>(('Данные для ввода на bus.gov.ru'!AN19/'Данные для ввода на bus.gov.ru'!AO19)*100)*0.4</f>
        <v>39.080459770114942</v>
      </c>
      <c r="C20" s="18">
        <f>(('Данные для ввода на bus.gov.ru'!AQ19/'Данные для ввода на bus.gov.ru'!AR19)*100)*0.4</f>
        <v>40</v>
      </c>
      <c r="D20" s="15">
        <f>(('Данные для ввода на bus.gov.ru'!AT19/'Данные для ввода на bus.gov.ru'!AU19)*100)*0.2</f>
        <v>20</v>
      </c>
      <c r="E20" s="15">
        <f t="shared" si="0"/>
        <v>99.080459770114942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5">
        <f>(('Данные для ввода на bus.gov.ru'!AN20/'Данные для ввода на bus.gov.ru'!AO20)*100)*0.4</f>
        <v>36.734693877551024</v>
      </c>
      <c r="C21" s="18">
        <f>(('Данные для ввода на bus.gov.ru'!AQ20/'Данные для ввода на bus.gov.ru'!AR20)*100)*0.4</f>
        <v>36.462585034013607</v>
      </c>
      <c r="D21" s="15">
        <f>(('Данные для ввода на bus.gov.ru'!AT20/'Данные для ввода на bus.gov.ru'!AU20)*100)*0.2</f>
        <v>19.775280898876403</v>
      </c>
      <c r="E21" s="15">
        <f t="shared" si="0"/>
        <v>92.972559810441041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5">
        <f>(('Данные для ввода на bus.gov.ru'!AN21/'Данные для ввода на bus.gov.ru'!AO21)*100)*0.4</f>
        <v>39.726027397260275</v>
      </c>
      <c r="C22" s="18">
        <f>(('Данные для ввода на bus.gov.ru'!AQ21/'Данные для ввода на bus.gov.ru'!AR21)*100)*0.4</f>
        <v>38.904109589041099</v>
      </c>
      <c r="D22" s="15">
        <f>(('Данные для ввода на bus.gov.ru'!AT21/'Данные для ввода на bus.gov.ru'!AU21)*100)*0.2</f>
        <v>19.857142857142861</v>
      </c>
      <c r="E22" s="15">
        <f t="shared" si="0"/>
        <v>98.487279843444242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5">
        <f>(('Данные для ввода на bus.gov.ru'!AN22/'Данные для ввода на bus.gov.ru'!AO22)*100)*0.4</f>
        <v>39.473684210526315</v>
      </c>
      <c r="C23" s="18">
        <f>(('Данные для ввода на bus.gov.ru'!AQ22/'Данные для ввода на bus.gov.ru'!AR22)*100)*0.4</f>
        <v>37.631578947368425</v>
      </c>
      <c r="D23" s="15">
        <f>(('Данные для ввода на bus.gov.ru'!AT22/'Данные для ввода на bus.gov.ru'!AU22)*100)*0.2</f>
        <v>19.354838709677423</v>
      </c>
      <c r="E23" s="15">
        <f t="shared" si="0"/>
        <v>96.460101867572163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5">
        <f>(('Данные для ввода на bus.gov.ru'!AN23/'Данные для ввода на bus.gov.ru'!AO23)*100)*0.4</f>
        <v>36.808510638297875</v>
      </c>
      <c r="C24" s="18">
        <f>(('Данные для ввода на bus.gov.ru'!AQ23/'Данные для ввода на bus.gov.ru'!AR23)*100)*0.4</f>
        <v>37.659574468085111</v>
      </c>
      <c r="D24" s="15">
        <f>(('Данные для ввода на bus.gov.ru'!AT23/'Данные для ввода на bus.gov.ru'!AU23)*100)*0.2</f>
        <v>19.701492537313435</v>
      </c>
      <c r="E24" s="15">
        <f t="shared" si="0"/>
        <v>94.169577643696414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5">
        <f>(('Данные для ввода на bus.gov.ru'!AN24/'Данные для ввода на bus.gov.ru'!AO24)*100)*0.4</f>
        <v>38.507462686567166</v>
      </c>
      <c r="C25" s="18">
        <f>(('Данные для ввода на bus.gov.ru'!AQ24/'Данные для ввода на bus.gov.ru'!AR24)*100)*0.4</f>
        <v>39.104477611940304</v>
      </c>
      <c r="D25" s="15">
        <f>(('Данные для ввода на bus.gov.ru'!AT24/'Данные для ввода на bus.gov.ru'!AU24)*100)*0.2</f>
        <v>19.482758620689655</v>
      </c>
      <c r="E25" s="15">
        <f t="shared" si="0"/>
        <v>97.094698919197128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5">
        <f>(('Данные для ввода на bus.gov.ru'!AN25/'Данные для ввода на bus.gov.ru'!AO25)*100)*0.4</f>
        <v>35.744680851063826</v>
      </c>
      <c r="C26" s="18">
        <f>(('Данные для ввода на bus.gov.ru'!AQ25/'Данные для ввода на bus.gov.ru'!AR25)*100)*0.4</f>
        <v>37.446808510638299</v>
      </c>
      <c r="D26" s="15">
        <f>(('Данные для ввода на bus.gov.ru'!AT25/'Данные для ввода на bus.gov.ru'!AU25)*100)*0.2</f>
        <v>19.333333333333336</v>
      </c>
      <c r="E26" s="15">
        <f t="shared" si="0"/>
        <v>92.524822695035454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5">
        <f>(('Данные для ввода на bus.gov.ru'!AN26/'Данные для ввода на bus.gov.ru'!AO26)*100)*0.4</f>
        <v>39.808612440191389</v>
      </c>
      <c r="C27" s="18">
        <f>(('Данные для ввода на bus.gov.ru'!AQ26/'Данные для ввода на bus.gov.ru'!AR26)*100)*0.4</f>
        <v>40</v>
      </c>
      <c r="D27" s="15">
        <f>(('Данные для ввода на bus.gov.ru'!AT26/'Данные для ввода на bus.gov.ru'!AU26)*100)*0.2</f>
        <v>19.885714285714286</v>
      </c>
      <c r="E27" s="15">
        <f t="shared" si="0"/>
        <v>99.694326725905668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5">
        <f>(('Данные для ввода на bus.gov.ru'!AN27/'Данные для ввода на bus.gov.ru'!AO27)*100)*0.4</f>
        <v>38.561151079136692</v>
      </c>
      <c r="C28" s="18">
        <f>(('Данные для ввода на bus.gov.ru'!AQ27/'Данные для ввода на bus.gov.ru'!AR27)*100)*0.4</f>
        <v>39.42446043165468</v>
      </c>
      <c r="D28" s="15">
        <f>(('Данные для ввода на bus.gov.ru'!AT27/'Данные для ввода на bus.gov.ru'!AU27)*100)*0.2</f>
        <v>20</v>
      </c>
      <c r="E28" s="15">
        <f t="shared" si="0"/>
        <v>97.985611510791372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5">
        <f>(('Данные для ввода на bus.gov.ru'!AN28/'Данные для ввода на bus.gov.ru'!AO28)*100)*0.4</f>
        <v>38.862559241706165</v>
      </c>
      <c r="C29" s="18">
        <f>(('Данные для ввода на bus.gov.ru'!AQ28/'Данные для ввода на bus.gov.ru'!AR28)*100)*0.4</f>
        <v>38.293838862559248</v>
      </c>
      <c r="D29" s="15">
        <f>(('Данные для ввода на bus.gov.ru'!AT28/'Данные для ввода на bus.gov.ru'!AU28)*100)*0.2</f>
        <v>19.837398373983742</v>
      </c>
      <c r="E29" s="15">
        <f t="shared" si="0"/>
        <v>96.993796478249152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5">
        <f>(('Данные для ввода на bus.gov.ru'!AN29/'Данные для ввода на bus.gov.ru'!AO29)*100)*0.4</f>
        <v>38.896551724137936</v>
      </c>
      <c r="C30" s="18">
        <f>(('Данные для ввода на bus.gov.ru'!AQ29/'Данные для ввода на bus.gov.ru'!AR29)*100)*0.4</f>
        <v>38.068965517241381</v>
      </c>
      <c r="D30" s="15">
        <f>(('Данные для ввода на bus.gov.ru'!AT29/'Данные для ввода на bus.gov.ru'!AU29)*100)*0.2</f>
        <v>19.056603773584907</v>
      </c>
      <c r="E30" s="15">
        <f t="shared" si="0"/>
        <v>96.022121014964227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5">
        <f>(('Данные для ввода на bus.gov.ru'!AN30/'Данные для ввода на bus.gov.ru'!AO30)*100)*0.4</f>
        <v>39.047619047619051</v>
      </c>
      <c r="C31" s="18">
        <f>(('Данные для ввода на bus.gov.ru'!AQ30/'Данные для ввода на bus.gov.ru'!AR30)*100)*0.4</f>
        <v>39.047619047619051</v>
      </c>
      <c r="D31" s="15">
        <f>(('Данные для ввода на bus.gov.ru'!AT30/'Данные для ввода на bus.gov.ru'!AU30)*100)*0.2</f>
        <v>19.797979797979799</v>
      </c>
      <c r="E31" s="15">
        <f t="shared" si="0"/>
        <v>97.893217893217894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5">
        <f>(('Данные для ввода на bus.gov.ru'!AN31/'Данные для ввода на bus.gov.ru'!AO31)*100)*0.4</f>
        <v>37.910447761194028</v>
      </c>
      <c r="C32" s="18">
        <f>(('Данные для ввода на bus.gov.ru'!AQ31/'Данные для ввода на bus.gov.ru'!AR31)*100)*0.4</f>
        <v>37.014925373134325</v>
      </c>
      <c r="D32" s="15">
        <f>(('Данные для ввода на bus.gov.ru'!AT31/'Данные для ввода на bus.gov.ru'!AU31)*100)*0.2</f>
        <v>19.25</v>
      </c>
      <c r="E32" s="15">
        <f t="shared" si="0"/>
        <v>94.175373134328353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5">
        <f>(('Данные для ввода на bus.gov.ru'!AN32/'Данные для ввода на bus.gov.ru'!AO32)*100)*0.4</f>
        <v>38.095238095238095</v>
      </c>
      <c r="C33" s="18">
        <f>(('Данные для ввода на bus.gov.ru'!AQ32/'Данные для ввода на bus.gov.ru'!AR32)*100)*0.4</f>
        <v>38.367346938775505</v>
      </c>
      <c r="D33" s="15">
        <f>(('Данные для ввода на bus.gov.ru'!AT32/'Данные для ввода на bus.gov.ru'!AU32)*100)*0.2</f>
        <v>19.81818181818182</v>
      </c>
      <c r="E33" s="15">
        <f t="shared" si="0"/>
        <v>96.280766852195427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5">
        <f>(('Данные для ввода на bus.gov.ru'!AN33/'Данные для ввода на bus.gov.ru'!AO33)*100)*0.4</f>
        <v>34.44444444444445</v>
      </c>
      <c r="C34" s="18">
        <f>(('Данные для ввода на bus.gov.ru'!AQ33/'Данные для ввода на bus.gov.ru'!AR33)*100)*0.4</f>
        <v>36.44444444444445</v>
      </c>
      <c r="D34" s="15">
        <f>(('Данные для ввода на bus.gov.ru'!AT33/'Данные для ввода на bus.gov.ru'!AU33)*100)*0.2</f>
        <v>18.2</v>
      </c>
      <c r="E34" s="15">
        <f t="shared" si="0"/>
        <v>89.088888888888903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5">
        <f>(('Данные для ввода на bus.gov.ru'!AN34/'Данные для ввода на bus.gov.ru'!AO34)*100)*0.4</f>
        <v>33.065326633165832</v>
      </c>
      <c r="C35" s="18">
        <f>(('Данные для ввода на bus.gov.ru'!AQ34/'Данные для ввода на bus.gov.ru'!AR34)*100)*0.4</f>
        <v>35.879396984924625</v>
      </c>
      <c r="D35" s="15">
        <f>(('Данные для ввода на bus.gov.ru'!AT34/'Данные для ввода на bus.gov.ru'!AU34)*100)*0.2</f>
        <v>17.966101694915256</v>
      </c>
      <c r="E35" s="15">
        <f t="shared" si="0"/>
        <v>86.910825313005702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5">
        <f>(('Данные для ввода на bus.gov.ru'!AN35/'Данные для ввода на bus.gov.ru'!AO35)*100)*0.4</f>
        <v>34.604651162790695</v>
      </c>
      <c r="C36" s="18">
        <f>(('Данные для ввода на bus.gov.ru'!AQ35/'Данные для ввода на bus.gov.ru'!AR35)*100)*0.4</f>
        <v>36.093023255813954</v>
      </c>
      <c r="D36" s="15">
        <f>(('Данные для ввода на bus.gov.ru'!AT35/'Данные для ввода на bus.gov.ru'!AU35)*100)*0.2</f>
        <v>18.80952380952381</v>
      </c>
      <c r="E36" s="15">
        <f t="shared" si="0"/>
        <v>89.507198228128459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5">
        <f>(('Данные для ввода на bus.gov.ru'!AN36/'Данные для ввода на bus.gov.ru'!AO36)*100)*0.4</f>
        <v>40</v>
      </c>
      <c r="C37" s="18">
        <f>(('Данные для ввода на bus.gov.ru'!AQ36/'Данные для ввода на bus.gov.ru'!AR36)*100)*0.4</f>
        <v>40</v>
      </c>
      <c r="D37" s="15">
        <f>(('Данные для ввода на bus.gov.ru'!AT36/'Данные для ввода на bus.gov.ru'!AU36)*100)*0.2</f>
        <v>20</v>
      </c>
      <c r="E37" s="15">
        <f t="shared" si="0"/>
        <v>100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5">
        <f>(('Данные для ввода на bus.gov.ru'!AN37/'Данные для ввода на bus.gov.ru'!AO37)*100)*0.4</f>
        <v>34.008097165991906</v>
      </c>
      <c r="C38" s="18">
        <f>(('Данные для ввода на bus.gov.ru'!AQ37/'Данные для ввода на bus.gov.ru'!AR37)*100)*0.4</f>
        <v>36.194331983805675</v>
      </c>
      <c r="D38" s="15">
        <f>(('Данные для ввода на bus.gov.ru'!AT37/'Данные для ввода на bus.gov.ru'!AU37)*100)*0.2</f>
        <v>18.816901408450704</v>
      </c>
      <c r="E38" s="15">
        <f t="shared" si="0"/>
        <v>89.019330558248285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5">
        <f>(('Данные для ввода на bus.gov.ru'!AN38/'Данные для ввода на bus.gov.ru'!AO38)*100)*0.4</f>
        <v>33.805774278215225</v>
      </c>
      <c r="C39" s="18">
        <f>(('Данные для ввода на bus.gov.ru'!AQ38/'Данные для ввода на bus.gov.ru'!AR38)*100)*0.4</f>
        <v>37.84776902887139</v>
      </c>
      <c r="D39" s="15">
        <f>(('Данные для ввода на bus.gov.ru'!AT38/'Данные для ввода на bus.gov.ru'!AU38)*100)*0.2</f>
        <v>18.595317725752508</v>
      </c>
      <c r="E39" s="15">
        <f t="shared" si="0"/>
        <v>90.248861032839116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5">
        <f>(('Данные для ввода на bus.gov.ru'!AN39/'Данные для ввода на bus.gov.ru'!AO39)*100)*0.4</f>
        <v>38.431372549019613</v>
      </c>
      <c r="C40" s="18">
        <f>(('Данные для ввода на bus.gov.ru'!AQ39/'Данные для ввода на bus.gov.ru'!AR39)*100)*0.4</f>
        <v>38.888888888888886</v>
      </c>
      <c r="D40" s="15">
        <f>(('Данные для ввода на bus.gov.ru'!AT39/'Данные для ввода на bus.gov.ru'!AU39)*100)*0.2</f>
        <v>19.648506151142357</v>
      </c>
      <c r="E40" s="15">
        <f t="shared" si="0"/>
        <v>96.968767589050856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5">
        <f>(('Данные для ввода на bus.gov.ru'!AN40/'Данные для ввода на bus.gov.ru'!AO40)*100)*0.4</f>
        <v>34.531645569620252</v>
      </c>
      <c r="C41" s="18">
        <f>(('Данные для ввода на bus.gov.ru'!AQ40/'Данные для ввода на bus.gov.ru'!AR40)*100)*0.4</f>
        <v>35.746835443037973</v>
      </c>
      <c r="D41" s="15">
        <f>(('Данные для ввода на bus.gov.ru'!AT40/'Данные для ввода на bus.gov.ru'!AU40)*100)*0.2</f>
        <v>18.227848101265824</v>
      </c>
      <c r="E41" s="15">
        <f t="shared" si="0"/>
        <v>88.506329113924053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5">
        <f>(('Данные для ввода на bus.gov.ru'!AN41/'Данные для ввода на bus.gov.ru'!AO41)*100)*0.4</f>
        <v>36.770186335403729</v>
      </c>
      <c r="C42" s="18">
        <f>(('Данные для ввода на bus.gov.ru'!AQ41/'Данные для ввода на bus.gov.ru'!AR41)*100)*0.4</f>
        <v>38.198757763975159</v>
      </c>
      <c r="D42" s="15">
        <f>(('Данные для ввода на bus.gov.ru'!AT41/'Данные для ввода на bus.gov.ru'!AU41)*100)*0.2</f>
        <v>19.539347408829176</v>
      </c>
      <c r="E42" s="15">
        <f t="shared" si="0"/>
        <v>94.50829150820806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5">
        <f>(('Данные для ввода на bus.gov.ru'!AN42/'Данные для ввода на bus.gov.ru'!AO42)*100)*0.4</f>
        <v>25.50561797752809</v>
      </c>
      <c r="C43" s="18">
        <f>(('Данные для ввода на bus.gov.ru'!AQ42/'Данные для ввода на bus.gov.ru'!AR42)*100)*0.4</f>
        <v>35.617977528089888</v>
      </c>
      <c r="D43" s="15">
        <f>(('Данные для ввода на bus.gov.ru'!AT42/'Данные для ввода на bus.gov.ru'!AU42)*100)*0.2</f>
        <v>18.94736842105263</v>
      </c>
      <c r="E43" s="15">
        <f t="shared" si="0"/>
        <v>80.070963926670601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5">
        <f>(('Данные для ввода на bus.gov.ru'!AN43/'Данные для ввода на bus.gov.ru'!AO43)*100)*0.4</f>
        <v>35.132275132275133</v>
      </c>
      <c r="C44" s="18">
        <f>(('Данные для ввода на bus.gov.ru'!AQ43/'Данные для ввода на bus.gov.ru'!AR43)*100)*0.4</f>
        <v>36.82539682539683</v>
      </c>
      <c r="D44" s="15">
        <f>(('Данные для ввода на bus.gov.ru'!AT43/'Данные для ввода на bus.gov.ru'!AU43)*100)*0.2</f>
        <v>19.183673469387752</v>
      </c>
      <c r="E44" s="15">
        <f t="shared" ref="E44:E46" si="1">B44+C44+D44</f>
        <v>91.141345427059719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5">
        <f>(('Данные для ввода на bus.gov.ru'!AN44/'Данные для ввода на bus.gov.ru'!AO44)*100)*0.4</f>
        <v>38.571428571428577</v>
      </c>
      <c r="C45" s="18">
        <f>(('Данные для ввода на bus.gov.ru'!AQ44/'Данные для ввода на bus.gov.ru'!AR44)*100)*0.4</f>
        <v>40</v>
      </c>
      <c r="D45" s="15">
        <f>(('Данные для ввода на bus.gov.ru'!AT44/'Данные для ввода на bus.gov.ru'!AU44)*100)*0.2</f>
        <v>19.884393063583815</v>
      </c>
      <c r="E45" s="15">
        <f t="shared" si="1"/>
        <v>98.455821635012398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5">
        <f>(('Данные для ввода на bus.gov.ru'!AN45/'Данные для ввода на bus.gov.ru'!AO45)*100)*0.4</f>
        <v>39.668325041459376</v>
      </c>
      <c r="C46" s="18">
        <f>(('Данные для ввода на bus.gov.ru'!AQ45/'Данные для ввода на bus.gov.ru'!AR45)*100)*0.4</f>
        <v>39.86733001658375</v>
      </c>
      <c r="D46" s="15">
        <f>(('Данные для ввода на bus.gov.ru'!AT45/'Данные для ввода на bus.gov.ru'!AU45)*100)*0.2</f>
        <v>20</v>
      </c>
      <c r="E46" s="15">
        <f t="shared" si="1"/>
        <v>99.535655058043119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G22" sqref="G22"/>
    </sheetView>
  </sheetViews>
  <sheetFormatPr defaultColWidth="14.42578125" defaultRowHeight="12.75" x14ac:dyDescent="0.2"/>
  <cols>
    <col min="1" max="1" width="35.85546875" customWidth="1"/>
  </cols>
  <sheetData>
    <row r="1" spans="1:26" ht="102" x14ac:dyDescent="0.2">
      <c r="A1" s="12" t="s">
        <v>33</v>
      </c>
      <c r="B1" s="12" t="s">
        <v>47</v>
      </c>
      <c r="C1" s="12" t="s">
        <v>48</v>
      </c>
      <c r="D1" s="12" t="s">
        <v>49</v>
      </c>
      <c r="E1" s="12" t="s">
        <v>37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2" t="s">
        <v>38</v>
      </c>
      <c r="B2" s="13">
        <v>30</v>
      </c>
      <c r="C2" s="13">
        <v>20</v>
      </c>
      <c r="D2" s="13">
        <v>50</v>
      </c>
      <c r="E2" s="1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14" t="s">
        <v>4</v>
      </c>
      <c r="B3" s="15">
        <f>(('Данные для ввода на bus.gov.ru'!AW2/'Данные для ввода на bus.gov.ru'!AX2)*100)*0.3</f>
        <v>29.579439252336449</v>
      </c>
      <c r="C3" s="15">
        <f>(('Данные для ввода на bus.gov.ru'!AZ2/'Данные для ввода на bus.gov.ru'!BA2)*100)*0.2</f>
        <v>19.252336448598133</v>
      </c>
      <c r="D3" s="15">
        <f>(('Данные для ввода на bus.gov.ru'!BC2/'Данные для ввода на bus.gov.ru'!BD2)*100)*0.5</f>
        <v>49.299065420560751</v>
      </c>
      <c r="E3" s="15">
        <f t="shared" ref="E3:E43" si="0">B3+C3+D3</f>
        <v>98.130841121495337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14" t="s">
        <v>58</v>
      </c>
      <c r="B4" s="15">
        <f>(('Данные для ввода на bus.gov.ru'!AW3/'Данные для ввода на bus.gov.ru'!AX3)*100)*0.3</f>
        <v>25.549450549450551</v>
      </c>
      <c r="C4" s="15">
        <f>(('Данные для ввода на bus.gov.ru'!AZ3/'Данные для ввода на bus.gov.ru'!BA3)*100)*0.2</f>
        <v>16.483516483516482</v>
      </c>
      <c r="D4" s="15">
        <f>(('Данные для ввода на bus.gov.ru'!BC3/'Данные для ввода на bus.gov.ru'!BD3)*100)*0.5</f>
        <v>43.131868131868131</v>
      </c>
      <c r="E4" s="15">
        <f t="shared" si="0"/>
        <v>85.164835164835168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16" t="s">
        <v>59</v>
      </c>
      <c r="B5" s="15">
        <f>(('Данные для ввода на bus.gov.ru'!AW4/'Данные для ввода на bus.gov.ru'!AX4)*100)*0.3</f>
        <v>29.574468085106378</v>
      </c>
      <c r="C5" s="15">
        <f>(('Данные для ввода на bus.gov.ru'!AZ4/'Данные для ввода на bus.gov.ru'!BA4)*100)*0.2</f>
        <v>19.574468085106385</v>
      </c>
      <c r="D5" s="15">
        <f>(('Данные для ввода на bus.gov.ru'!BC4/'Данные для ввода на bus.gov.ru'!BD4)*100)*0.5</f>
        <v>50</v>
      </c>
      <c r="E5" s="15">
        <f t="shared" si="0"/>
        <v>99.148936170212764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17" t="s">
        <v>5</v>
      </c>
      <c r="B6" s="15">
        <f>(('Данные для ввода на bus.gov.ru'!AW5/'Данные для ввода на bus.gov.ru'!AX5)*100)*0.3</f>
        <v>26.223776223776223</v>
      </c>
      <c r="C6" s="15">
        <f>(('Данные для ввода на bus.gov.ru'!AZ5/'Данные для ввода на bus.gov.ru'!BA5)*100)*0.2</f>
        <v>16.223776223776223</v>
      </c>
      <c r="D6" s="15">
        <f>(('Данные для ввода на bus.gov.ru'!BC5/'Данные для ввода на bus.gov.ru'!BD5)*100)*0.5</f>
        <v>44.755244755244753</v>
      </c>
      <c r="E6" s="15">
        <f t="shared" si="0"/>
        <v>87.2027972027972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A7" s="17" t="s">
        <v>60</v>
      </c>
      <c r="B7" s="15">
        <f>(('Данные для ввода на bus.gov.ru'!AW6/'Данные для ввода на bus.gov.ru'!AX6)*100)*0.3</f>
        <v>29.383561643835616</v>
      </c>
      <c r="C7" s="15">
        <f>(('Данные для ввода на bus.gov.ru'!AZ6/'Данные для ввода на bus.gov.ru'!BA6)*100)*0.2</f>
        <v>19.17808219178082</v>
      </c>
      <c r="D7" s="15">
        <f>(('Данные для ввода на bus.gov.ru'!BC6/'Данные для ввода на bus.gov.ru'!BD6)*100)*0.5</f>
        <v>47.945205479452049</v>
      </c>
      <c r="E7" s="15">
        <f t="shared" si="0"/>
        <v>96.506849315068479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17" t="s">
        <v>61</v>
      </c>
      <c r="B8" s="15">
        <f>(('Данные для ввода на bus.gov.ru'!AW7/'Данные для ввода на bus.gov.ru'!AX7)*100)*0.3</f>
        <v>29.387755102040813</v>
      </c>
      <c r="C8" s="15">
        <f>(('Данные для ввода на bus.gov.ru'!AZ7/'Данные для ввода на bus.gov.ru'!BA7)*100)*0.2</f>
        <v>18.231292517006803</v>
      </c>
      <c r="D8" s="15">
        <f>(('Данные для ввода на bus.gov.ru'!BC7/'Данные для ввода на bus.gov.ru'!BD7)*100)*0.5</f>
        <v>49.319727891156461</v>
      </c>
      <c r="E8" s="15">
        <f t="shared" si="0"/>
        <v>96.938775510204081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">
      <c r="A9" s="17" t="s">
        <v>6</v>
      </c>
      <c r="B9" s="15">
        <f>(('Данные для ввода на bus.gov.ru'!AW8/'Данные для ввода на bus.gov.ru'!AX8)*100)*0.3</f>
        <v>29.246231155778894</v>
      </c>
      <c r="C9" s="15">
        <f>(('Данные для ввода на bus.gov.ru'!AZ8/'Данные для ввода на bus.gov.ru'!BA8)*100)*0.2</f>
        <v>19.497487437185931</v>
      </c>
      <c r="D9" s="15">
        <f>(('Данные для ввода на bus.gov.ru'!BC8/'Данные для ввода на bus.gov.ru'!BD8)*100)*0.5</f>
        <v>48.241206030150749</v>
      </c>
      <c r="E9" s="15">
        <f t="shared" si="0"/>
        <v>96.984924623115575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">
      <c r="A10" s="17" t="s">
        <v>62</v>
      </c>
      <c r="B10" s="15">
        <f>(('Данные для ввода на bus.gov.ru'!AW9/'Данные для ввода на bus.gov.ru'!AX9)*100)*0.3</f>
        <v>24.384236453201968</v>
      </c>
      <c r="C10" s="15">
        <f>(('Данные для ввода на bus.gov.ru'!AZ9/'Данные для ввода на bus.gov.ru'!BA9)*100)*0.2</f>
        <v>17.832512315270936</v>
      </c>
      <c r="D10" s="15">
        <f>(('Данные для ввода на bus.gov.ru'!BC9/'Данные для ввода на bus.gov.ru'!BD9)*100)*0.5</f>
        <v>41.871921182266007</v>
      </c>
      <c r="E10" s="15">
        <f t="shared" si="0"/>
        <v>84.088669950738904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">
      <c r="A11" s="14" t="s">
        <v>63</v>
      </c>
      <c r="B11" s="15">
        <f>(('Данные для ввода на bus.gov.ru'!AW10/'Данные для ввода на bus.gov.ru'!AX10)*100)*0.3</f>
        <v>21.284916201117316</v>
      </c>
      <c r="C11" s="15">
        <f>(('Данные для ввода на bus.gov.ru'!AZ10/'Данные для ввода на bus.gov.ru'!BA10)*100)*0.2</f>
        <v>14.41340782122905</v>
      </c>
      <c r="D11" s="15">
        <f>(('Данные для ввода на bus.gov.ru'!BC10/'Данные для ввода на bus.gov.ru'!BD10)*100)*0.5</f>
        <v>38.547486033519554</v>
      </c>
      <c r="E11" s="15">
        <f t="shared" si="0"/>
        <v>74.245810055865917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">
      <c r="A12" s="17" t="s">
        <v>64</v>
      </c>
      <c r="B12" s="15">
        <f>(('Данные для ввода на bus.gov.ru'!AW11/'Данные для ввода на bus.gov.ru'!AX11)*100)*0.3</f>
        <v>29.523809523809518</v>
      </c>
      <c r="C12" s="15">
        <f>(('Данные для ввода на bus.gov.ru'!AZ11/'Данные для ввода на bus.gov.ru'!BA11)*100)*0.2</f>
        <v>19.682539682539684</v>
      </c>
      <c r="D12" s="15">
        <f>(('Данные для ввода на bus.gov.ru'!BC11/'Данные для ввода на bus.gov.ru'!BD11)*100)*0.5</f>
        <v>50</v>
      </c>
      <c r="E12" s="15">
        <f t="shared" si="0"/>
        <v>99.206349206349202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">
      <c r="A13" s="14" t="s">
        <v>7</v>
      </c>
      <c r="B13" s="15">
        <f>(('Данные для ввода на bus.gov.ru'!AW12/'Данные для ввода на bus.gov.ru'!AX12)*100)*0.3</f>
        <v>19.999999999999996</v>
      </c>
      <c r="C13" s="15">
        <f>(('Данные для ввода на bus.gov.ru'!AZ12/'Данные для ввода на bus.gov.ru'!BA12)*100)*0.2</f>
        <v>13.333333333333332</v>
      </c>
      <c r="D13" s="15">
        <f>(('Данные для ввода на bus.gov.ru'!BC12/'Данные для ввода на bus.gov.ru'!BD12)*100)*0.5</f>
        <v>41.666666666666671</v>
      </c>
      <c r="E13" s="15">
        <f t="shared" si="0"/>
        <v>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">
      <c r="A14" s="17" t="s">
        <v>65</v>
      </c>
      <c r="B14" s="15">
        <f>(('Данные для ввода на bus.gov.ru'!AW13/'Данные для ввода на bus.gov.ru'!AX13)*100)*0.3</f>
        <v>23.8125</v>
      </c>
      <c r="C14" s="15">
        <f>(('Данные для ввода на bus.gov.ru'!AZ13/'Данные для ввода на bus.gov.ru'!BA13)*100)*0.2</f>
        <v>16.125</v>
      </c>
      <c r="D14" s="15">
        <f>(('Данные для ввода на bus.gov.ru'!BC13/'Данные для ввода на bus.gov.ru'!BD13)*100)*0.5</f>
        <v>40.3125</v>
      </c>
      <c r="E14" s="15">
        <f t="shared" si="0"/>
        <v>80.25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">
      <c r="A15" s="17" t="s">
        <v>66</v>
      </c>
      <c r="B15" s="15">
        <f>(('Данные для ввода на bus.gov.ru'!AW14/'Данные для ввода на bus.gov.ru'!AX14)*100)*0.3</f>
        <v>28.089171974522291</v>
      </c>
      <c r="C15" s="15">
        <f>(('Данные для ввода на bus.gov.ru'!AZ14/'Данные для ввода на bus.gov.ru'!BA14)*100)*0.2</f>
        <v>19.108280254777071</v>
      </c>
      <c r="D15" s="15">
        <f>(('Данные для ввода на bus.gov.ru'!BC14/'Данные для ввода на bus.gov.ru'!BD14)*100)*0.5</f>
        <v>48.407643312101911</v>
      </c>
      <c r="E15" s="15">
        <f t="shared" si="0"/>
        <v>95.605095541401269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">
      <c r="A16" s="17" t="s">
        <v>67</v>
      </c>
      <c r="B16" s="15">
        <f>(('Данные для ввода на bus.gov.ru'!AW15/'Данные для ввода на bus.gov.ru'!AX15)*100)*0.3</f>
        <v>25.000000000000004</v>
      </c>
      <c r="C16" s="15">
        <f>(('Данные для ввода на bus.gov.ru'!AZ15/'Данные для ввода на bus.gov.ru'!BA15)*100)*0.2</f>
        <v>18.194444444444443</v>
      </c>
      <c r="D16" s="15">
        <f>(('Данные для ввода на bus.gov.ru'!BC15/'Данные для ввода на bus.gov.ru'!BD15)*100)*0.5</f>
        <v>43.75</v>
      </c>
      <c r="E16" s="15">
        <f t="shared" si="0"/>
        <v>86.944444444444443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">
      <c r="A17" s="17" t="s">
        <v>8</v>
      </c>
      <c r="B17" s="15">
        <f>(('Данные для ввода на bus.gov.ru'!AW16/'Данные для ввода на bus.gov.ru'!AX16)*100)*0.3</f>
        <v>28.356164383561644</v>
      </c>
      <c r="C17" s="15">
        <f>(('Данные для ввода на bus.gov.ru'!AZ16/'Данные для ввода на bus.gov.ru'!BA16)*100)*0.2</f>
        <v>19.452054794520549</v>
      </c>
      <c r="D17" s="15">
        <f>(('Данные для ввода на bus.gov.ru'!BC16/'Данные для ввода на bus.gov.ru'!BD16)*100)*0.5</f>
        <v>47.260273972602739</v>
      </c>
      <c r="E17" s="15">
        <f t="shared" si="0"/>
        <v>95.06849315068493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">
      <c r="A18" s="14" t="s">
        <v>68</v>
      </c>
      <c r="B18" s="15">
        <f>(('Данные для ввода на bus.gov.ru'!AW17/'Данные для ввода на bus.gov.ru'!AX17)*100)*0.3</f>
        <v>29.82954545454545</v>
      </c>
      <c r="C18" s="15">
        <f>(('Данные для ввода на bus.gov.ru'!AZ17/'Данные для ввода на bus.gov.ru'!BA17)*100)*0.2</f>
        <v>19.886363636363637</v>
      </c>
      <c r="D18" s="15">
        <f>(('Данные для ввода на bus.gov.ru'!BC17/'Данные для ввода на bus.gov.ru'!BD17)*100)*0.5</f>
        <v>49.43181818181818</v>
      </c>
      <c r="E18" s="15">
        <f t="shared" si="0"/>
        <v>99.147727272727266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">
      <c r="A19" s="17" t="s">
        <v>69</v>
      </c>
      <c r="B19" s="15">
        <f>(('Данные для ввода на bus.gov.ru'!AW18/'Данные для ввода на bus.gov.ru'!AX18)*100)*0.3</f>
        <v>30</v>
      </c>
      <c r="C19" s="15">
        <f>(('Данные для ввода на bus.gov.ru'!AZ18/'Данные для ввода на bus.gov.ru'!BA18)*100)*0.2</f>
        <v>20</v>
      </c>
      <c r="D19" s="15">
        <f>(('Данные для ввода на bus.gov.ru'!BC18/'Данные для ввода на bus.gov.ru'!BD18)*100)*0.5</f>
        <v>50</v>
      </c>
      <c r="E19" s="15">
        <f t="shared" si="0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">
      <c r="A20" s="14" t="s">
        <v>70</v>
      </c>
      <c r="B20" s="15">
        <f>(('Данные для ввода на bus.gov.ru'!AW19/'Данные для ввода на bus.gov.ru'!AX19)*100)*0.3</f>
        <v>30</v>
      </c>
      <c r="C20" s="15">
        <f>(('Данные для ввода на bus.gov.ru'!AZ19/'Данные для ввода на bus.gov.ru'!BA19)*100)*0.2</f>
        <v>20</v>
      </c>
      <c r="D20" s="15">
        <f>(('Данные для ввода на bus.gov.ru'!BC19/'Данные для ввода на bus.gov.ru'!BD19)*100)*0.5</f>
        <v>50</v>
      </c>
      <c r="E20" s="15">
        <f t="shared" si="0"/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7" t="s">
        <v>71</v>
      </c>
      <c r="B21" s="15">
        <f>(('Данные для ввода на bus.gov.ru'!AW20/'Данные для ввода на bus.gov.ru'!AX20)*100)*0.3</f>
        <v>25.102040816326532</v>
      </c>
      <c r="C21" s="15">
        <f>(('Данные для ввода на bus.gov.ru'!AZ20/'Данные для ввода на bus.gov.ru'!BA20)*100)*0.2</f>
        <v>17.414965986394559</v>
      </c>
      <c r="D21" s="15">
        <f>(('Данные для ввода на bus.gov.ru'!BC20/'Данные для ввода на bus.gov.ru'!BD20)*100)*0.5</f>
        <v>43.877551020408163</v>
      </c>
      <c r="E21" s="15">
        <f t="shared" si="0"/>
        <v>86.394557823129247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">
      <c r="A22" s="14" t="s">
        <v>72</v>
      </c>
      <c r="B22" s="15">
        <f>(('Данные для ввода на bus.gov.ru'!AW21/'Данные для ввода на bus.gov.ru'!AX21)*100)*0.3</f>
        <v>28.767123287671229</v>
      </c>
      <c r="C22" s="15">
        <f>(('Данные для ввода на bus.gov.ru'!AZ21/'Данные для ввода на bus.gov.ru'!BA21)*100)*0.2</f>
        <v>19.589041095890412</v>
      </c>
      <c r="D22" s="15">
        <f>(('Данные для ввода на bus.gov.ru'!BC21/'Данные для ввода на bus.gov.ru'!BD21)*100)*0.5</f>
        <v>47.945205479452049</v>
      </c>
      <c r="E22" s="15">
        <f t="shared" si="0"/>
        <v>96.30136986301369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">
      <c r="A23" s="14" t="s">
        <v>73</v>
      </c>
      <c r="B23" s="15">
        <f>(('Данные для ввода на bus.gov.ru'!AW22/'Данные для ввода на bus.gov.ru'!AX22)*100)*0.3</f>
        <v>29.013157894736839</v>
      </c>
      <c r="C23" s="15">
        <f>(('Данные для ввода на bus.gov.ru'!AZ22/'Данные для ввода на bus.gov.ru'!BA22)*100)*0.2</f>
        <v>18.684210526315791</v>
      </c>
      <c r="D23" s="15">
        <f>(('Данные для ввода на bus.gov.ru'!BC22/'Данные для ввода на bus.gov.ru'!BD22)*100)*0.5</f>
        <v>47.368421052631575</v>
      </c>
      <c r="E23" s="15">
        <f t="shared" si="0"/>
        <v>95.065789473684205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">
      <c r="A24" s="17" t="s">
        <v>74</v>
      </c>
      <c r="B24" s="15">
        <f>(('Данные для ввода на bus.gov.ru'!AW23/'Данные для ввода на bus.gov.ru'!AX23)*100)*0.3</f>
        <v>27.925531914893615</v>
      </c>
      <c r="C24" s="15">
        <f>(('Данные для ввода на bus.gov.ru'!AZ23/'Данные для ввода на bus.gov.ru'!BA23)*100)*0.2</f>
        <v>17.553191489361701</v>
      </c>
      <c r="D24" s="15">
        <f>(('Данные для ввода на bus.gov.ru'!BC23/'Данные для ввода на bus.gov.ru'!BD23)*100)*0.5</f>
        <v>47.074468085106389</v>
      </c>
      <c r="E24" s="15">
        <f t="shared" si="0"/>
        <v>92.553191489361708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">
      <c r="A25" s="17" t="s">
        <v>75</v>
      </c>
      <c r="B25" s="15">
        <f>(('Данные для ввода на bus.gov.ru'!AW24/'Данные для ввода на bus.gov.ru'!AX24)*100)*0.3</f>
        <v>27.313432835820894</v>
      </c>
      <c r="C25" s="15">
        <f>(('Данные для ввода на bus.gov.ru'!AZ24/'Данные для ввода на bus.gov.ru'!BA24)*100)*0.2</f>
        <v>19.104477611940297</v>
      </c>
      <c r="D25" s="15">
        <f>(('Данные для ввода на bus.gov.ru'!BC24/'Данные для ввода на bus.gov.ru'!BD24)*100)*0.5</f>
        <v>46.64179104477612</v>
      </c>
      <c r="E25" s="15">
        <f t="shared" si="0"/>
        <v>93.0597014925373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">
      <c r="A26" s="17" t="s">
        <v>76</v>
      </c>
      <c r="B26" s="15">
        <f>(('Данные для ввода на bus.gov.ru'!AW25/'Данные для ввода на bus.gov.ru'!AX25)*100)*0.3</f>
        <v>25.531914893617021</v>
      </c>
      <c r="C26" s="15">
        <f>(('Данные для ввода на bus.gov.ru'!AZ25/'Данные для ввода на bus.gov.ru'!BA25)*100)*0.2</f>
        <v>17.978723404255319</v>
      </c>
      <c r="D26" s="15">
        <f>(('Данные для ввода на bus.gov.ru'!BC25/'Данные для ввода на bus.gov.ru'!BD25)*100)*0.5</f>
        <v>46.01063829787234</v>
      </c>
      <c r="E26" s="15">
        <f t="shared" si="0"/>
        <v>89.521276595744681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">
      <c r="A27" s="14" t="s">
        <v>77</v>
      </c>
      <c r="B27" s="15">
        <f>(('Данные для ввода на bus.gov.ru'!AW26/'Данные для ввода на bus.gov.ru'!AX26)*100)*0.3</f>
        <v>29.71291866028708</v>
      </c>
      <c r="C27" s="15">
        <f>(('Данные для ввода на bus.gov.ru'!AZ26/'Данные для ввода на bus.gov.ru'!BA26)*100)*0.2</f>
        <v>19.617224880382778</v>
      </c>
      <c r="D27" s="15">
        <f>(('Данные для ввода на bus.gov.ru'!BC26/'Данные для ввода на bus.gov.ru'!BD26)*100)*0.5</f>
        <v>49.760765550239235</v>
      </c>
      <c r="E27" s="15">
        <f t="shared" si="0"/>
        <v>99.090909090909093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">
      <c r="A28" s="14" t="s">
        <v>78</v>
      </c>
      <c r="B28" s="15">
        <f>(('Данные для ввода на bus.gov.ru'!AW27/'Данные для ввода на bus.gov.ru'!AX27)*100)*0.3</f>
        <v>29.352517985611509</v>
      </c>
      <c r="C28" s="15">
        <f>(('Данные для ввода на bus.gov.ru'!AZ27/'Данные для ввода на bus.gov.ru'!BA27)*100)*0.2</f>
        <v>19.56834532374101</v>
      </c>
      <c r="D28" s="15">
        <f>(('Данные для ввода на bus.gov.ru'!BC27/'Данные для ввода на bus.gov.ru'!BD27)*100)*0.5</f>
        <v>49.640287769784173</v>
      </c>
      <c r="E28" s="15">
        <f t="shared" si="0"/>
        <v>98.561151079136692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">
      <c r="A29" s="14" t="s">
        <v>79</v>
      </c>
      <c r="B29" s="15">
        <f>(('Данные для ввода на bus.gov.ru'!AW28/'Данные для ввода на bus.gov.ru'!AX28)*100)*0.3</f>
        <v>27.72511848341232</v>
      </c>
      <c r="C29" s="15">
        <f>(('Данные для ввода на bus.gov.ru'!AZ28/'Данные для ввода на bus.gov.ru'!BA28)*100)*0.2</f>
        <v>17.914691943127963</v>
      </c>
      <c r="D29" s="15">
        <f>(('Данные для ввода на bus.gov.ru'!BC28/'Данные для ввода на bus.gov.ru'!BD28)*100)*0.5</f>
        <v>46.919431279620852</v>
      </c>
      <c r="E29" s="15">
        <f t="shared" si="0"/>
        <v>92.559241706161131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">
      <c r="A30" s="17" t="s">
        <v>80</v>
      </c>
      <c r="B30" s="15">
        <f>(('Данные для ввода на bus.gov.ru'!AW29/'Данные для ввода на bus.gov.ru'!AX29)*100)*0.3</f>
        <v>29.379310344827584</v>
      </c>
      <c r="C30" s="15">
        <f>(('Данные для ввода на bus.gov.ru'!AZ29/'Данные для ввода на bus.gov.ru'!BA29)*100)*0.2</f>
        <v>18.896551724137932</v>
      </c>
      <c r="D30" s="15">
        <f>(('Данные для ввода на bus.gov.ru'!BC29/'Данные для ввода на bus.gov.ru'!BD29)*100)*0.5</f>
        <v>47.586206896551722</v>
      </c>
      <c r="E30" s="15">
        <f t="shared" si="0"/>
        <v>95.862068965517238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">
      <c r="A31" s="14" t="s">
        <v>81</v>
      </c>
      <c r="B31" s="15">
        <f>(('Данные для ввода на bus.gov.ru'!AW30/'Данные для ввода на bus.gov.ru'!AX30)*100)*0.3</f>
        <v>27.857142857142858</v>
      </c>
      <c r="C31" s="15">
        <f>(('Данные для ввода на bus.gov.ru'!AZ30/'Данные для ввода на bus.gov.ru'!BA30)*100)*0.2</f>
        <v>19.206349206349209</v>
      </c>
      <c r="D31" s="15">
        <f>(('Данные для ввода на bus.gov.ru'!BC30/'Данные для ввода на bus.gov.ru'!BD30)*100)*0.5</f>
        <v>48.015873015873019</v>
      </c>
      <c r="E31" s="15">
        <f t="shared" si="0"/>
        <v>95.07936507936509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">
      <c r="A32" s="14" t="s">
        <v>82</v>
      </c>
      <c r="B32" s="15">
        <f>(('Данные для ввода на bus.gov.ru'!AW31/'Данные для ввода на bus.gov.ru'!AX31)*100)*0.3</f>
        <v>28.432835820895523</v>
      </c>
      <c r="C32" s="15">
        <f>(('Данные для ввода на bus.gov.ru'!AZ31/'Данные для ввода на bus.gov.ru'!BA31)*100)*0.2</f>
        <v>18.507462686567163</v>
      </c>
      <c r="D32" s="15">
        <f>(('Данные для ввода на bus.gov.ru'!BC31/'Данные для ввода на bus.gov.ru'!BD31)*100)*0.5</f>
        <v>46.268656716417908</v>
      </c>
      <c r="E32" s="15">
        <f t="shared" si="0"/>
        <v>93.208955223880594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">
      <c r="A33" s="14" t="s">
        <v>83</v>
      </c>
      <c r="B33" s="15">
        <f>(('Данные для ввода на bus.gov.ru'!AW32/'Данные для ввода на bus.gov.ru'!AX32)*100)*0.3</f>
        <v>28.571428571428566</v>
      </c>
      <c r="C33" s="15">
        <f>(('Данные для ввода на bus.gov.ru'!AZ32/'Данные для ввода на bus.gov.ru'!BA32)*100)*0.2</f>
        <v>18.639455782312925</v>
      </c>
      <c r="D33" s="15">
        <f>(('Данные для ввода на bus.gov.ru'!BC32/'Данные для ввода на bus.gov.ru'!BD32)*100)*0.5</f>
        <v>47.959183673469383</v>
      </c>
      <c r="E33" s="15">
        <f t="shared" si="0"/>
        <v>95.170068027210874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">
      <c r="A34" s="17" t="s">
        <v>57</v>
      </c>
      <c r="B34" s="15">
        <f>(('Данные для ввода на bus.gov.ru'!AW33/'Данные для ввода на bus.gov.ru'!AX33)*100)*0.3</f>
        <v>29.166666666666664</v>
      </c>
      <c r="C34" s="15">
        <f>(('Данные для ввода на bus.gov.ru'!AZ33/'Данные для ввода на bus.gov.ru'!BA33)*100)*0.2</f>
        <v>18.777777777777779</v>
      </c>
      <c r="D34" s="15">
        <f>(('Данные для ввода на bus.gov.ru'!BC33/'Данные для ввода на bus.gov.ru'!BD33)*100)*0.5</f>
        <v>47.5</v>
      </c>
      <c r="E34" s="15">
        <f t="shared" si="0"/>
        <v>95.444444444444443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">
      <c r="A35" s="16" t="s">
        <v>86</v>
      </c>
      <c r="B35" s="15">
        <f>(('Данные для ввода на bus.gov.ru'!AW34/'Данные для ввода на bus.gov.ru'!AX34)*100)*0.3</f>
        <v>23.51758793969849</v>
      </c>
      <c r="C35" s="15">
        <f>(('Данные для ввода на bus.gov.ru'!AZ34/'Данные для ввода на bus.gov.ru'!BA34)*100)*0.2</f>
        <v>14.723618090452263</v>
      </c>
      <c r="D35" s="15">
        <f>(('Данные для ввода на bus.gov.ru'!BC34/'Данные для ввода на bus.gov.ru'!BD34)*100)*0.5</f>
        <v>41.457286432160807</v>
      </c>
      <c r="E35" s="15">
        <f t="shared" si="0"/>
        <v>79.698492462311549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16" t="s">
        <v>87</v>
      </c>
      <c r="B36" s="15">
        <f>(('Данные для ввода на bus.gov.ru'!AW35/'Данные для ввода на bus.gov.ru'!AX35)*100)*0.3</f>
        <v>25.116279069767444</v>
      </c>
      <c r="C36" s="15">
        <f>(('Данные для ввода на bus.gov.ru'!AZ35/'Данные для ввода на bus.gov.ru'!BA35)*100)*0.2</f>
        <v>18.13953488372093</v>
      </c>
      <c r="D36" s="15">
        <f>(('Данные для ввода на bus.gov.ru'!BC35/'Данные для ввода на bus.gov.ru'!BD35)*100)*0.5</f>
        <v>45.348837209302324</v>
      </c>
      <c r="E36" s="15">
        <f t="shared" si="0"/>
        <v>88.604651162790702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16" t="s">
        <v>88</v>
      </c>
      <c r="B37" s="15">
        <f>(('Данные для ввода на bus.gov.ru'!AW36/'Данные для ввода на bus.gov.ru'!AX36)*100)*0.3</f>
        <v>27.857142857142858</v>
      </c>
      <c r="C37" s="15">
        <f>(('Данные для ввода на bus.gov.ru'!AZ36/'Данные для ввода на bus.gov.ru'!BA36)*100)*0.2</f>
        <v>18.571428571428573</v>
      </c>
      <c r="D37" s="15">
        <f>(('Данные для ввода на bus.gov.ru'!BC36/'Данные для ввода на bus.gov.ru'!BD36)*100)*0.5</f>
        <v>46.428571428571431</v>
      </c>
      <c r="E37" s="15">
        <f t="shared" si="0"/>
        <v>92.857142857142861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">
      <c r="A38" s="16" t="s">
        <v>89</v>
      </c>
      <c r="B38" s="15">
        <f>(('Данные для ввода на bus.gov.ru'!AW37/'Данные для ввода на bus.gov.ru'!AX37)*100)*0.3</f>
        <v>25.020242914979754</v>
      </c>
      <c r="C38" s="15">
        <f>(('Данные для ввода на bus.gov.ru'!AZ37/'Данные для ввода на bus.gov.ru'!BA37)*100)*0.2</f>
        <v>16.477732793522268</v>
      </c>
      <c r="D38" s="15">
        <f>(('Данные для ввода на bus.gov.ru'!BC37/'Данные для ввода на bus.gov.ru'!BD37)*100)*0.5</f>
        <v>42.712550607287447</v>
      </c>
      <c r="E38" s="15">
        <f t="shared" si="0"/>
        <v>84.21052631578948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16" t="s">
        <v>90</v>
      </c>
      <c r="B39" s="15">
        <f>(('Данные для ввода на bus.gov.ru'!AW38/'Данные для ввода на bus.gov.ru'!AX38)*100)*0.3</f>
        <v>26.771653543307085</v>
      </c>
      <c r="C39" s="15">
        <f>(('Данные для ввода на bus.gov.ru'!AZ38/'Данные для ввода на bus.gov.ru'!BA38)*100)*0.2</f>
        <v>17.165354330708663</v>
      </c>
      <c r="D39" s="15">
        <f>(('Данные для ввода на bus.gov.ru'!BC38/'Данные для ввода на bus.gov.ru'!BD38)*100)*0.5</f>
        <v>45.669291338582681</v>
      </c>
      <c r="E39" s="15">
        <f t="shared" si="0"/>
        <v>89.606299212598429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16" t="s">
        <v>91</v>
      </c>
      <c r="B40" s="15">
        <f>(('Данные для ввода на bus.gov.ru'!AW39/'Данные для ввода на bus.gov.ru'!AX39)*100)*0.3</f>
        <v>28.333333333333332</v>
      </c>
      <c r="C40" s="15">
        <f>(('Данные для ввода на bus.gov.ru'!AZ39/'Данные для ввода на bus.gov.ru'!BA39)*100)*0.2</f>
        <v>18.888888888888889</v>
      </c>
      <c r="D40" s="15">
        <f>(('Данные для ввода на bus.gov.ru'!BC39/'Данные для ввода на bus.gov.ru'!BD39)*100)*0.5</f>
        <v>48.447712418300654</v>
      </c>
      <c r="E40" s="15">
        <f t="shared" si="0"/>
        <v>95.669934640522882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16" t="s">
        <v>92</v>
      </c>
      <c r="B41" s="15">
        <f>(('Данные для ввода на bus.gov.ru'!AW40/'Данные для ввода на bus.gov.ru'!AX40)*100)*0.3</f>
        <v>22.177215189873419</v>
      </c>
      <c r="C41" s="15">
        <f>(('Данные для ввода на bus.gov.ru'!AZ40/'Данные для ввода на bus.gov.ru'!BA40)*100)*0.2</f>
        <v>16.303797468354432</v>
      </c>
      <c r="D41" s="15">
        <f>(('Данные для ввода на bus.gov.ru'!BC40/'Данные для ввода на bus.gov.ru'!BD40)*100)*0.5</f>
        <v>38.734177215189874</v>
      </c>
      <c r="E41" s="15">
        <f t="shared" si="0"/>
        <v>77.215189873417728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16" t="s">
        <v>93</v>
      </c>
      <c r="B42" s="15">
        <f>(('Данные для ввода на bus.gov.ru'!AW41/'Данные для ввода на bus.gov.ru'!AX41)*100)*0.3</f>
        <v>27.437888198757765</v>
      </c>
      <c r="C42" s="15">
        <f>(('Данные для ввода на bus.gov.ru'!AZ41/'Данные для ввода на bus.gov.ru'!BA41)*100)*0.2</f>
        <v>17.608695652173914</v>
      </c>
      <c r="D42" s="15">
        <f>(('Данные для ввода на bus.gov.ru'!BC41/'Данные для ввода на bus.gov.ru'!BD41)*100)*0.5</f>
        <v>45.341614906832298</v>
      </c>
      <c r="E42" s="15">
        <f t="shared" si="0"/>
        <v>90.388198757763973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16" t="s">
        <v>94</v>
      </c>
      <c r="B43" s="15">
        <f>(('Данные для ввода на bus.gov.ru'!AW42/'Данные для ввода на bus.gov.ru'!AX42)*100)*0.3</f>
        <v>23.342696629213481</v>
      </c>
      <c r="C43" s="15">
        <f>(('Данные для ввода на bus.gov.ru'!AZ42/'Данные для ввода на bus.gov.ru'!BA42)*100)*0.2</f>
        <v>16.179775280898877</v>
      </c>
      <c r="D43" s="15">
        <f>(('Данные для ввода на bus.gov.ru'!BC42/'Данные для ввода на bus.gov.ru'!BD42)*100)*0.5</f>
        <v>39.887640449438202</v>
      </c>
      <c r="E43" s="15">
        <f t="shared" si="0"/>
        <v>79.410112359550567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16" t="s">
        <v>95</v>
      </c>
      <c r="B44" s="15">
        <f>(('Данные для ввода на bus.gov.ru'!AW43/'Данные для ввода на bus.gov.ru'!AX43)*100)*0.3</f>
        <v>27.301587301587301</v>
      </c>
      <c r="C44" s="15">
        <f>(('Данные для ввода на bus.gov.ru'!AZ43/'Данные для ввода на bus.gov.ru'!BA43)*100)*0.2</f>
        <v>18.201058201058199</v>
      </c>
      <c r="D44" s="15">
        <f>(('Данные для ввода на bus.gov.ru'!BC43/'Данные для ввода на bus.gov.ru'!BD43)*100)*0.5</f>
        <v>47.089947089947088</v>
      </c>
      <c r="E44" s="15">
        <f t="shared" ref="E44:E46" si="1">B44+C44+D44</f>
        <v>92.592592592592581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16" t="s">
        <v>84</v>
      </c>
      <c r="B45" s="15">
        <f>(('Данные для ввода на bus.gov.ru'!AW44/'Данные для ввода на bus.gov.ru'!AX44)*100)*0.3</f>
        <v>28.928571428571427</v>
      </c>
      <c r="C45" s="15">
        <f>(('Данные для ввода на bus.gov.ru'!AZ44/'Данные для ввода на bus.gov.ru'!BA44)*100)*0.2</f>
        <v>19.387755102040817</v>
      </c>
      <c r="D45" s="15">
        <f>(('Данные для ввода на bus.gov.ru'!BC44/'Данные для ввода на bus.gov.ru'!BD44)*100)*0.5</f>
        <v>48.979591836734691</v>
      </c>
      <c r="E45" s="15">
        <f t="shared" si="1"/>
        <v>97.295918367346928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16" t="s">
        <v>85</v>
      </c>
      <c r="B46" s="15">
        <f>(('Данные для ввода на bus.gov.ru'!AW45/'Данные для ввода на bus.gov.ru'!AX45)*100)*0.3</f>
        <v>29.900497512437809</v>
      </c>
      <c r="C46" s="15">
        <f>(('Данные для ввода на bus.gov.ru'!AZ45/'Данные для ввода на bus.gov.ru'!BA45)*100)*0.2</f>
        <v>20</v>
      </c>
      <c r="D46" s="15">
        <f>(('Данные для ввода на bus.gov.ru'!BC45/'Данные для ввода на bus.gov.ru'!BD45)*100)*0.5</f>
        <v>49.834162520729684</v>
      </c>
      <c r="E46" s="15">
        <f t="shared" si="1"/>
        <v>99.734660033167501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pane ySplit="1" topLeftCell="A5" activePane="bottomLeft" state="frozen"/>
      <selection pane="bottomLeft" activeCell="K20" sqref="K20"/>
    </sheetView>
  </sheetViews>
  <sheetFormatPr defaultColWidth="14.42578125" defaultRowHeight="12.75" x14ac:dyDescent="0.2"/>
  <cols>
    <col min="1" max="1" width="21.5703125" customWidth="1"/>
    <col min="7" max="7" width="15.42578125" customWidth="1"/>
  </cols>
  <sheetData>
    <row r="1" spans="1:26" ht="63.75" x14ac:dyDescent="0.2">
      <c r="A1" s="6" t="s">
        <v>50</v>
      </c>
      <c r="B1" s="7" t="s">
        <v>51</v>
      </c>
      <c r="C1" s="8" t="s">
        <v>52</v>
      </c>
      <c r="D1" s="8" t="s">
        <v>53</v>
      </c>
      <c r="E1" s="8" t="s">
        <v>54</v>
      </c>
      <c r="F1" s="8" t="s">
        <v>55</v>
      </c>
      <c r="G1" s="1" t="s">
        <v>56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6" t="s">
        <v>38</v>
      </c>
      <c r="B2" s="9">
        <v>100</v>
      </c>
      <c r="C2" s="9">
        <v>100</v>
      </c>
      <c r="D2" s="9">
        <v>100</v>
      </c>
      <c r="E2" s="9">
        <v>100</v>
      </c>
      <c r="F2" s="9">
        <v>100</v>
      </c>
      <c r="G2" s="10">
        <f t="shared" ref="G2:G46" si="0">AVERAGE(B2:F2)</f>
        <v>100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4" t="s">
        <v>4</v>
      </c>
      <c r="B3" s="9">
        <f>'Критерий 1'!E3</f>
        <v>98.066465256797585</v>
      </c>
      <c r="C3" s="10">
        <f>'Критерий 2'!D3</f>
        <v>93.925233644859816</v>
      </c>
      <c r="D3" s="9">
        <f>'Критерий 3'!E3</f>
        <v>100</v>
      </c>
      <c r="E3" s="9">
        <f>'Критерий 4'!E3</f>
        <v>96.822429906542055</v>
      </c>
      <c r="F3" s="9">
        <f>'Критерий 5'!E3</f>
        <v>98.130841121495337</v>
      </c>
      <c r="G3" s="10">
        <f t="shared" si="0"/>
        <v>97.388993985938967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4" t="s">
        <v>58</v>
      </c>
      <c r="B4" s="10">
        <f>'Критерий 1'!E4</f>
        <v>94.109756097560989</v>
      </c>
      <c r="C4" s="10">
        <f>'Критерий 2'!D4</f>
        <v>86.263736263736263</v>
      </c>
      <c r="D4" s="10">
        <f>'Критерий 3'!E4</f>
        <v>59</v>
      </c>
      <c r="E4" s="10">
        <f>'Критерий 4'!E4</f>
        <v>88.034620247009642</v>
      </c>
      <c r="F4" s="10">
        <f>'Критерий 5'!E4</f>
        <v>85.164835164835168</v>
      </c>
      <c r="G4" s="10">
        <f t="shared" si="0"/>
        <v>82.514589554628415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59</v>
      </c>
      <c r="B5" s="10">
        <f>'Критерий 1'!E5</f>
        <v>97.60551948051949</v>
      </c>
      <c r="C5" s="10">
        <f>'Критерий 2'!D5</f>
        <v>96.453900709219852</v>
      </c>
      <c r="D5" s="10">
        <f>'Критерий 3'!E5</f>
        <v>19.999999999999996</v>
      </c>
      <c r="E5" s="10">
        <f>'Критерий 4'!E5</f>
        <v>99.072263753114825</v>
      </c>
      <c r="F5" s="10">
        <f>'Критерий 5'!E5</f>
        <v>99.148936170212764</v>
      </c>
      <c r="G5" s="10">
        <f t="shared" si="0"/>
        <v>82.456124022613395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5</v>
      </c>
      <c r="B6" s="10">
        <f>'Критерий 1'!E6</f>
        <v>96.815920398009951</v>
      </c>
      <c r="C6" s="10">
        <f>'Критерий 2'!D6</f>
        <v>87.412587412587413</v>
      </c>
      <c r="D6" s="10">
        <f>'Критерий 3'!E6</f>
        <v>52</v>
      </c>
      <c r="E6" s="10">
        <f>'Критерий 4'!E6</f>
        <v>95.106521385591165</v>
      </c>
      <c r="F6" s="10">
        <f>'Критерий 5'!E6</f>
        <v>87.2027972027972</v>
      </c>
      <c r="G6" s="10">
        <f t="shared" si="0"/>
        <v>83.707565279797151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7" t="s">
        <v>60</v>
      </c>
      <c r="B7" s="10">
        <f>'Критерий 1'!E7</f>
        <v>99.036144578313255</v>
      </c>
      <c r="C7" s="10">
        <f>'Критерий 2'!D7</f>
        <v>88.356164383561634</v>
      </c>
      <c r="D7" s="10">
        <f>'Критерий 3'!E7</f>
        <v>94</v>
      </c>
      <c r="E7" s="10">
        <f>'Критерий 4'!E7</f>
        <v>95.354696673189835</v>
      </c>
      <c r="F7" s="10">
        <f>'Критерий 5'!E7</f>
        <v>96.506849315068479</v>
      </c>
      <c r="G7" s="10">
        <f t="shared" si="0"/>
        <v>94.650770990026643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7" t="s">
        <v>61</v>
      </c>
      <c r="B8" s="10">
        <f>'Критерий 1'!E8</f>
        <v>95.208955223880594</v>
      </c>
      <c r="C8" s="10">
        <f>'Критерий 2'!D8</f>
        <v>90.816326530612244</v>
      </c>
      <c r="D8" s="10">
        <f>'Критерий 3'!E8</f>
        <v>79</v>
      </c>
      <c r="E8" s="10">
        <f>'Критерий 4'!E8</f>
        <v>98.244897959183675</v>
      </c>
      <c r="F8" s="10">
        <f>'Критерий 5'!E8</f>
        <v>96.938775510204081</v>
      </c>
      <c r="G8" s="10">
        <f t="shared" si="0"/>
        <v>92.041791044776119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7" t="s">
        <v>6</v>
      </c>
      <c r="B9" s="10">
        <f>'Критерий 1'!E9</f>
        <v>93.465000000000003</v>
      </c>
      <c r="C9" s="10">
        <f>'Критерий 2'!D9</f>
        <v>93.718592964824126</v>
      </c>
      <c r="D9" s="10">
        <f>'Критерий 3'!E9</f>
        <v>70</v>
      </c>
      <c r="E9" s="10">
        <f>'Критерий 4'!E9</f>
        <v>97.258729545161714</v>
      </c>
      <c r="F9" s="10">
        <f>'Критерий 5'!E9</f>
        <v>96.984924623115575</v>
      </c>
      <c r="G9" s="10">
        <f t="shared" si="0"/>
        <v>90.285449426620289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7" t="s">
        <v>62</v>
      </c>
      <c r="B10" s="10">
        <f>'Критерий 1'!E10</f>
        <v>88.83320754716982</v>
      </c>
      <c r="C10" s="10">
        <f>'Критерий 2'!D10</f>
        <v>87.438423645320199</v>
      </c>
      <c r="D10" s="10">
        <f>'Критерий 3'!E10</f>
        <v>54</v>
      </c>
      <c r="E10" s="10">
        <f>'Критерий 4'!E10</f>
        <v>91.305850833981523</v>
      </c>
      <c r="F10" s="10">
        <f>'Критерий 5'!E10</f>
        <v>84.088669950738904</v>
      </c>
      <c r="G10" s="10">
        <f t="shared" si="0"/>
        <v>81.133230395442098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4" t="s">
        <v>63</v>
      </c>
      <c r="B11" s="10">
        <f>'Критерий 1'!E11</f>
        <v>87.471100628930827</v>
      </c>
      <c r="C11" s="10">
        <f>'Критерий 2'!D11</f>
        <v>83.798882681564237</v>
      </c>
      <c r="D11" s="10">
        <f>'Критерий 3'!E11</f>
        <v>65</v>
      </c>
      <c r="E11" s="10">
        <f>'Критерий 4'!E11</f>
        <v>78.489693700635712</v>
      </c>
      <c r="F11" s="10">
        <f>'Критерий 5'!E11</f>
        <v>74.245810055865917</v>
      </c>
      <c r="G11" s="10">
        <f t="shared" si="0"/>
        <v>77.801097413399333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7" t="s">
        <v>64</v>
      </c>
      <c r="B12" s="10">
        <f>'Критерий 1'!E12</f>
        <v>97.929999999999993</v>
      </c>
      <c r="C12" s="10">
        <f>'Критерий 2'!D12</f>
        <v>96.031746031746025</v>
      </c>
      <c r="D12" s="10">
        <f>'Критерий 3'!E12</f>
        <v>80</v>
      </c>
      <c r="E12" s="10">
        <f>'Критерий 4'!E12</f>
        <v>99.365079365079367</v>
      </c>
      <c r="F12" s="10">
        <f>'Критерий 5'!E12</f>
        <v>99.206349206349202</v>
      </c>
      <c r="G12" s="10">
        <f t="shared" si="0"/>
        <v>94.506634920634923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4" t="s">
        <v>7</v>
      </c>
      <c r="B13" s="10">
        <f>'Критерий 1'!E13</f>
        <v>88.215000000000003</v>
      </c>
      <c r="C13" s="10">
        <f>'Критерий 2'!D13</f>
        <v>91.666666666666671</v>
      </c>
      <c r="D13" s="10">
        <f>'Критерий 3'!E13</f>
        <v>44</v>
      </c>
      <c r="E13" s="10">
        <f>'Критерий 4'!E13</f>
        <v>80</v>
      </c>
      <c r="F13" s="10">
        <f>'Критерий 5'!E13</f>
        <v>75</v>
      </c>
      <c r="G13" s="10">
        <f t="shared" si="0"/>
        <v>75.776333333333326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59" t="s">
        <v>65</v>
      </c>
      <c r="B14" s="60">
        <f>'Критерий 1'!E14</f>
        <v>92.254795918367336</v>
      </c>
      <c r="C14" s="60">
        <f>'Критерий 2'!D14</f>
        <v>84.0625</v>
      </c>
      <c r="D14" s="60">
        <f>'Критерий 3'!E14</f>
        <v>43</v>
      </c>
      <c r="E14" s="60">
        <f>'Критерий 4'!E14</f>
        <v>90.21052631578948</v>
      </c>
      <c r="F14" s="60">
        <f>'Критерий 5'!E14</f>
        <v>80.25</v>
      </c>
      <c r="G14" s="60">
        <f t="shared" si="0"/>
        <v>77.95556444683136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7" t="s">
        <v>66</v>
      </c>
      <c r="B15" s="10">
        <f>'Критерий 1'!E15</f>
        <v>95.667222222222222</v>
      </c>
      <c r="C15" s="10">
        <f>'Критерий 2'!D15</f>
        <v>95.222929936305732</v>
      </c>
      <c r="D15" s="10">
        <f>'Критерий 3'!E15</f>
        <v>19.999999999999996</v>
      </c>
      <c r="E15" s="10">
        <f>'Критерий 4'!E15</f>
        <v>97.304081151214916</v>
      </c>
      <c r="F15" s="10">
        <f>'Критерий 5'!E15</f>
        <v>95.605095541401269</v>
      </c>
      <c r="G15" s="10">
        <f t="shared" si="0"/>
        <v>80.759865770228828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7" t="s">
        <v>67</v>
      </c>
      <c r="B16" s="10">
        <f>'Критерий 1'!E16</f>
        <v>90.175256410256395</v>
      </c>
      <c r="C16" s="10">
        <f>'Критерий 2'!D16</f>
        <v>89.583333333333329</v>
      </c>
      <c r="D16" s="10">
        <f>'Критерий 3'!E16</f>
        <v>100</v>
      </c>
      <c r="E16" s="10">
        <f>'Критерий 4'!E16</f>
        <v>98.055555555555571</v>
      </c>
      <c r="F16" s="10">
        <f>'Критерий 5'!E16</f>
        <v>86.944444444444443</v>
      </c>
      <c r="G16" s="10">
        <f t="shared" si="0"/>
        <v>92.951717948717942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17" t="s">
        <v>8</v>
      </c>
      <c r="B17" s="10">
        <f>'Критерий 1'!E17</f>
        <v>97.117685950413232</v>
      </c>
      <c r="C17" s="10">
        <f>'Критерий 2'!D17</f>
        <v>93.835616438356169</v>
      </c>
      <c r="D17" s="10">
        <f>'Критерий 3'!E17</f>
        <v>27.499999999999996</v>
      </c>
      <c r="E17" s="10">
        <f>'Критерий 4'!E17</f>
        <v>97.631228027639722</v>
      </c>
      <c r="F17" s="10">
        <f>'Критерий 5'!E17</f>
        <v>95.06849315068493</v>
      </c>
      <c r="G17" s="10">
        <f t="shared" si="0"/>
        <v>82.230604713418799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4" t="s">
        <v>68</v>
      </c>
      <c r="B18" s="10">
        <f>'Критерий 1'!E18</f>
        <v>97.628527696793014</v>
      </c>
      <c r="C18" s="10">
        <f>'Критерий 2'!D18</f>
        <v>99.14772727272728</v>
      </c>
      <c r="D18" s="10">
        <f>'Критерий 3'!E18</f>
        <v>95.714285714285708</v>
      </c>
      <c r="E18" s="10">
        <f>'Критерий 4'!E18</f>
        <v>99.425694066412632</v>
      </c>
      <c r="F18" s="10">
        <f>'Критерий 5'!E18</f>
        <v>99.147727272727266</v>
      </c>
      <c r="G18" s="10">
        <f t="shared" si="0"/>
        <v>98.21279240458918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7" t="s">
        <v>69</v>
      </c>
      <c r="B19" s="10">
        <f>'Критерий 1'!E19</f>
        <v>98.44</v>
      </c>
      <c r="C19" s="10">
        <f>'Критерий 2'!D19</f>
        <v>100</v>
      </c>
      <c r="D19" s="10">
        <f>'Критерий 3'!E19</f>
        <v>100</v>
      </c>
      <c r="E19" s="10">
        <f>'Критерий 4'!E19</f>
        <v>95.142857142857139</v>
      </c>
      <c r="F19" s="10">
        <f>'Критерий 5'!E19</f>
        <v>100</v>
      </c>
      <c r="G19" s="10">
        <f t="shared" si="0"/>
        <v>98.716571428571427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4" t="s">
        <v>70</v>
      </c>
      <c r="B20" s="10">
        <f>'Критерий 1'!E20</f>
        <v>97.990000000000009</v>
      </c>
      <c r="C20" s="10">
        <f>'Критерий 2'!D20</f>
        <v>100</v>
      </c>
      <c r="D20" s="10">
        <f>'Критерий 3'!E20</f>
        <v>60</v>
      </c>
      <c r="E20" s="10">
        <f>'Критерий 4'!E20</f>
        <v>99.080459770114942</v>
      </c>
      <c r="F20" s="10">
        <f>'Критерий 5'!E20</f>
        <v>100</v>
      </c>
      <c r="G20" s="10">
        <f t="shared" si="0"/>
        <v>91.414091954022993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17" t="s">
        <v>71</v>
      </c>
      <c r="B21" s="10">
        <f>'Критерий 1'!E21</f>
        <v>79.75889162561576</v>
      </c>
      <c r="C21" s="10">
        <f>'Критерий 2'!D21</f>
        <v>89.455782312925166</v>
      </c>
      <c r="D21" s="10">
        <f>'Критерий 3'!E21</f>
        <v>60</v>
      </c>
      <c r="E21" s="10">
        <f>'Критерий 4'!E21</f>
        <v>92.972559810441041</v>
      </c>
      <c r="F21" s="10">
        <f>'Критерий 5'!E21</f>
        <v>86.394557823129247</v>
      </c>
      <c r="G21" s="10">
        <f t="shared" si="0"/>
        <v>81.716358314422251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4" t="s">
        <v>72</v>
      </c>
      <c r="B22" s="10">
        <f>'Критерий 1'!E22</f>
        <v>93.159014084507049</v>
      </c>
      <c r="C22" s="10">
        <f>'Критерий 2'!D22</f>
        <v>97.602739726027409</v>
      </c>
      <c r="D22" s="10">
        <f>'Критерий 3'!E22</f>
        <v>100</v>
      </c>
      <c r="E22" s="10">
        <f>'Критерий 4'!E22</f>
        <v>98.487279843444242</v>
      </c>
      <c r="F22" s="10">
        <f>'Критерий 5'!E22</f>
        <v>96.30136986301369</v>
      </c>
      <c r="G22" s="10">
        <f t="shared" si="0"/>
        <v>97.110080703398481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14" t="s">
        <v>73</v>
      </c>
      <c r="B23" s="10">
        <f>'Критерий 1'!E23</f>
        <v>95.392857142857139</v>
      </c>
      <c r="C23" s="10">
        <f>'Критерий 2'!D23</f>
        <v>91.776315789473685</v>
      </c>
      <c r="D23" s="10">
        <f>'Критерий 3'!E23</f>
        <v>80.25</v>
      </c>
      <c r="E23" s="10">
        <f>'Критерий 4'!E23</f>
        <v>96.460101867572163</v>
      </c>
      <c r="F23" s="10">
        <f>'Критерий 5'!E23</f>
        <v>95.065789473684205</v>
      </c>
      <c r="G23" s="10">
        <f t="shared" si="0"/>
        <v>91.789012854717441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7" t="s">
        <v>74</v>
      </c>
      <c r="B24" s="10">
        <f>'Критерий 1'!E24</f>
        <v>73.716791530944619</v>
      </c>
      <c r="C24" s="10">
        <f>'Критерий 2'!D24</f>
        <v>93.61702127659575</v>
      </c>
      <c r="D24" s="10">
        <f>'Критерий 3'!E24</f>
        <v>61.692307692307693</v>
      </c>
      <c r="E24" s="10">
        <f>'Критерий 4'!E24</f>
        <v>94.169577643696414</v>
      </c>
      <c r="F24" s="10">
        <f>'Критерий 5'!E24</f>
        <v>92.553191489361708</v>
      </c>
      <c r="G24" s="10">
        <f t="shared" si="0"/>
        <v>83.149777926581237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17" t="s">
        <v>75</v>
      </c>
      <c r="B25" s="10">
        <f>'Критерий 1'!E25</f>
        <v>97.274081632653065</v>
      </c>
      <c r="C25" s="10">
        <f>'Критерий 2'!D25</f>
        <v>93.283582089552226</v>
      </c>
      <c r="D25" s="10">
        <f>'Критерий 3'!E25</f>
        <v>100</v>
      </c>
      <c r="E25" s="10">
        <f>'Критерий 4'!E25</f>
        <v>97.094698919197128</v>
      </c>
      <c r="F25" s="10">
        <f>'Критерий 5'!E25</f>
        <v>93.0597014925373</v>
      </c>
      <c r="G25" s="10">
        <f t="shared" si="0"/>
        <v>96.142412826787947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17" t="s">
        <v>76</v>
      </c>
      <c r="B26" s="10">
        <f>'Критерий 1'!E26</f>
        <v>93.933376383763843</v>
      </c>
      <c r="C26" s="10">
        <f>'Критерий 2'!D26</f>
        <v>87.234042553191486</v>
      </c>
      <c r="D26" s="10">
        <f>'Критерий 3'!E26</f>
        <v>80</v>
      </c>
      <c r="E26" s="10">
        <f>'Критерий 4'!E26</f>
        <v>92.524822695035454</v>
      </c>
      <c r="F26" s="10">
        <f>'Критерий 5'!E26</f>
        <v>89.521276595744681</v>
      </c>
      <c r="G26" s="10">
        <f t="shared" si="0"/>
        <v>88.642703645547087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14" t="s">
        <v>77</v>
      </c>
      <c r="B27" s="10">
        <f>'Критерий 1'!E27</f>
        <v>77.058085106382975</v>
      </c>
      <c r="C27" s="10">
        <f>'Критерий 2'!D27</f>
        <v>97.129186602870817</v>
      </c>
      <c r="D27" s="10">
        <f>'Критерий 3'!E27</f>
        <v>67</v>
      </c>
      <c r="E27" s="10">
        <f>'Критерий 4'!E27</f>
        <v>99.694326725905668</v>
      </c>
      <c r="F27" s="10">
        <f>'Критерий 5'!E27</f>
        <v>99.090909090909093</v>
      </c>
      <c r="G27" s="10">
        <f t="shared" si="0"/>
        <v>87.994501505213705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14" t="s">
        <v>78</v>
      </c>
      <c r="B28" s="10">
        <f>'Критерий 1'!E28</f>
        <v>75.478518518518513</v>
      </c>
      <c r="C28" s="10">
        <f>'Критерий 2'!D28</f>
        <v>94.60431654676259</v>
      </c>
      <c r="D28" s="10">
        <f>'Критерий 3'!E28</f>
        <v>62</v>
      </c>
      <c r="E28" s="10">
        <f>'Критерий 4'!E28</f>
        <v>97.985611510791372</v>
      </c>
      <c r="F28" s="10">
        <f>'Критерий 5'!E28</f>
        <v>98.561151079136692</v>
      </c>
      <c r="G28" s="10">
        <f t="shared" si="0"/>
        <v>85.725919531041839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14" t="s">
        <v>79</v>
      </c>
      <c r="B29" s="10">
        <f>'Критерий 1'!E29</f>
        <v>83.048076923076934</v>
      </c>
      <c r="C29" s="10">
        <f>'Критерий 2'!D29</f>
        <v>88.862559241706165</v>
      </c>
      <c r="D29" s="10">
        <f>'Критерий 3'!E29</f>
        <v>35</v>
      </c>
      <c r="E29" s="10">
        <f>'Критерий 4'!E29</f>
        <v>96.993796478249152</v>
      </c>
      <c r="F29" s="10">
        <f>'Критерий 5'!E29</f>
        <v>92.559241706161131</v>
      </c>
      <c r="G29" s="10">
        <f t="shared" si="0"/>
        <v>79.292734869838668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17" t="s">
        <v>80</v>
      </c>
      <c r="B30" s="10">
        <f>'Критерий 1'!E30</f>
        <v>92.207105263157899</v>
      </c>
      <c r="C30" s="10">
        <f>'Критерий 2'!D30</f>
        <v>92.068965517241381</v>
      </c>
      <c r="D30" s="10">
        <f>'Критерий 3'!E30</f>
        <v>86</v>
      </c>
      <c r="E30" s="10">
        <f>'Критерий 4'!E30</f>
        <v>96.022121014964227</v>
      </c>
      <c r="F30" s="10">
        <f>'Критерий 5'!E30</f>
        <v>95.862068965517238</v>
      </c>
      <c r="G30" s="10">
        <f t="shared" si="0"/>
        <v>92.432052152176155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14" t="s">
        <v>81</v>
      </c>
      <c r="B31" s="10">
        <f>'Критерий 1'!E31</f>
        <v>84.142777777777781</v>
      </c>
      <c r="C31" s="10">
        <f>'Критерий 2'!D31</f>
        <v>95.238095238095241</v>
      </c>
      <c r="D31" s="10">
        <f>'Критерий 3'!E31</f>
        <v>74.461538461538453</v>
      </c>
      <c r="E31" s="10">
        <f>'Критерий 4'!E31</f>
        <v>97.893217893217894</v>
      </c>
      <c r="F31" s="10">
        <f>'Критерий 5'!E31</f>
        <v>95.07936507936509</v>
      </c>
      <c r="G31" s="10">
        <f t="shared" si="0"/>
        <v>89.362998889998877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14" t="s">
        <v>82</v>
      </c>
      <c r="B32" s="10">
        <f>'Критерий 1'!E32</f>
        <v>81.471111111111114</v>
      </c>
      <c r="C32" s="10">
        <f>'Критерий 2'!D32</f>
        <v>89.179104477611943</v>
      </c>
      <c r="D32" s="10">
        <f>'Критерий 3'!E32</f>
        <v>68</v>
      </c>
      <c r="E32" s="10">
        <f>'Критерий 4'!E32</f>
        <v>94.175373134328353</v>
      </c>
      <c r="F32" s="10">
        <f>'Критерий 5'!E32</f>
        <v>93.208955223880594</v>
      </c>
      <c r="G32" s="10">
        <f t="shared" si="0"/>
        <v>85.206908789386404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14" t="s">
        <v>83</v>
      </c>
      <c r="B33" s="10">
        <f>'Критерий 1'!E33</f>
        <v>98.81355932203391</v>
      </c>
      <c r="C33" s="10">
        <f>'Критерий 2'!D33</f>
        <v>95.578231292517017</v>
      </c>
      <c r="D33" s="10">
        <f>'Критерий 3'!E33</f>
        <v>100</v>
      </c>
      <c r="E33" s="10">
        <f>'Критерий 4'!E33</f>
        <v>96.280766852195427</v>
      </c>
      <c r="F33" s="10">
        <f>'Критерий 5'!E33</f>
        <v>95.170068027210874</v>
      </c>
      <c r="G33" s="10">
        <f t="shared" si="0"/>
        <v>97.168525098791449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17" t="s">
        <v>57</v>
      </c>
      <c r="B34" s="10">
        <f>'Критерий 1'!E34</f>
        <v>73.903225806451616</v>
      </c>
      <c r="C34" s="10">
        <f>'Критерий 2'!D34</f>
        <v>93.055555555555557</v>
      </c>
      <c r="D34" s="10">
        <f>'Критерий 3'!E34</f>
        <v>80</v>
      </c>
      <c r="E34" s="10">
        <f>'Критерий 4'!E34</f>
        <v>89.088888888888903</v>
      </c>
      <c r="F34" s="10">
        <f>'Критерий 5'!E34</f>
        <v>95.444444444444443</v>
      </c>
      <c r="G34" s="10">
        <f t="shared" si="0"/>
        <v>86.298422939068104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8.25" x14ac:dyDescent="0.2">
      <c r="A35" s="16" t="s">
        <v>86</v>
      </c>
      <c r="B35" s="10">
        <f>'Критерий 1'!E35</f>
        <v>89.878899835796389</v>
      </c>
      <c r="C35" s="10">
        <f>'Критерий 2'!D35</f>
        <v>88.94472361809045</v>
      </c>
      <c r="D35" s="10">
        <f>'Критерий 3'!E35</f>
        <v>81.384615384615387</v>
      </c>
      <c r="E35" s="10">
        <f>'Критерий 4'!E35</f>
        <v>86.910825313005702</v>
      </c>
      <c r="F35" s="10">
        <f>'Критерий 5'!E35</f>
        <v>79.698492462311549</v>
      </c>
      <c r="G35" s="10">
        <f t="shared" si="0"/>
        <v>85.363511322763898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8.25" x14ac:dyDescent="0.2">
      <c r="A36" s="16" t="s">
        <v>87</v>
      </c>
      <c r="B36" s="10">
        <f>'Критерий 1'!E36</f>
        <v>81.77832807570978</v>
      </c>
      <c r="C36" s="10">
        <f>'Критерий 2'!D36</f>
        <v>93.953488372093034</v>
      </c>
      <c r="D36" s="10">
        <f>'Критерий 3'!E36</f>
        <v>83.5</v>
      </c>
      <c r="E36" s="10">
        <f>'Критерий 4'!E36</f>
        <v>89.507198228128459</v>
      </c>
      <c r="F36" s="10">
        <f>'Критерий 5'!E36</f>
        <v>88.604651162790702</v>
      </c>
      <c r="G36" s="10">
        <f t="shared" si="0"/>
        <v>87.468733167744404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8.25" x14ac:dyDescent="0.2">
      <c r="A37" s="16" t="s">
        <v>88</v>
      </c>
      <c r="B37" s="10">
        <f>'Критерий 1'!E37</f>
        <v>94.925555555555547</v>
      </c>
      <c r="C37" s="10">
        <f>'Критерий 2'!D37</f>
        <v>96.428571428571431</v>
      </c>
      <c r="D37" s="10">
        <f>'Критерий 3'!E37</f>
        <v>76</v>
      </c>
      <c r="E37" s="10">
        <f>'Критерий 4'!E37</f>
        <v>100</v>
      </c>
      <c r="F37" s="10">
        <f>'Критерий 5'!E37</f>
        <v>92.857142857142861</v>
      </c>
      <c r="G37" s="10">
        <f t="shared" si="0"/>
        <v>92.042253968253974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16" t="s">
        <v>89</v>
      </c>
      <c r="B38" s="10">
        <f>'Критерий 1'!E38</f>
        <v>88.806734955185647</v>
      </c>
      <c r="C38" s="10">
        <f>'Критерий 2'!D38</f>
        <v>87.018255578093303</v>
      </c>
      <c r="D38" s="10">
        <f>'Критерий 3'!E38</f>
        <v>63.846153846153847</v>
      </c>
      <c r="E38" s="10">
        <f>'Критерий 4'!E38</f>
        <v>89.019330558248285</v>
      </c>
      <c r="F38" s="10">
        <f>'Критерий 5'!E38</f>
        <v>84.21052631578948</v>
      </c>
      <c r="G38" s="10">
        <f t="shared" si="0"/>
        <v>82.580200250694105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8.25" x14ac:dyDescent="0.2">
      <c r="A39" s="16" t="s">
        <v>90</v>
      </c>
      <c r="B39" s="10">
        <f>'Критерий 1'!E39</f>
        <v>92.318534287867379</v>
      </c>
      <c r="C39" s="10">
        <f>'Критерий 2'!D39</f>
        <v>92.257217847769027</v>
      </c>
      <c r="D39" s="10">
        <f>'Критерий 3'!E39</f>
        <v>92.758620689655174</v>
      </c>
      <c r="E39" s="10">
        <f>'Критерий 4'!E39</f>
        <v>90.248861032839116</v>
      </c>
      <c r="F39" s="10">
        <f>'Критерий 5'!E39</f>
        <v>89.606299212598429</v>
      </c>
      <c r="G39" s="10">
        <f t="shared" si="0"/>
        <v>91.437906614145817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8.25" x14ac:dyDescent="0.2">
      <c r="A40" s="16" t="s">
        <v>91</v>
      </c>
      <c r="B40" s="10">
        <f>'Критерий 1'!E40</f>
        <v>97.022882096069878</v>
      </c>
      <c r="C40" s="10">
        <f>'Критерий 2'!D40</f>
        <v>96.895424836601308</v>
      </c>
      <c r="D40" s="10">
        <f>'Критерий 3'!E40</f>
        <v>93.181818181818187</v>
      </c>
      <c r="E40" s="10">
        <f>'Критерий 4'!E40</f>
        <v>96.968767589050856</v>
      </c>
      <c r="F40" s="10">
        <f>'Критерий 5'!E40</f>
        <v>95.669934640522882</v>
      </c>
      <c r="G40" s="10">
        <f t="shared" si="0"/>
        <v>95.947765468812619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8.25" x14ac:dyDescent="0.2">
      <c r="A41" s="16" t="s">
        <v>92</v>
      </c>
      <c r="B41" s="10">
        <f>'Критерий 1'!E41</f>
        <v>88.708208395802103</v>
      </c>
      <c r="C41" s="10">
        <f>'Критерий 2'!D41</f>
        <v>91.645569620253156</v>
      </c>
      <c r="D41" s="10">
        <f>'Критерий 3'!E41</f>
        <v>94.827586206896555</v>
      </c>
      <c r="E41" s="10">
        <f>'Критерий 4'!E41</f>
        <v>88.506329113924053</v>
      </c>
      <c r="F41" s="10">
        <f>'Критерий 5'!E41</f>
        <v>77.215189873417728</v>
      </c>
      <c r="G41" s="10">
        <f t="shared" si="0"/>
        <v>88.18057664205871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8.25" x14ac:dyDescent="0.2">
      <c r="A42" s="16" t="s">
        <v>93</v>
      </c>
      <c r="B42" s="10">
        <f>'Критерий 1'!E42</f>
        <v>92.497569060773472</v>
      </c>
      <c r="C42" s="10">
        <f>'Критерий 2'!D42</f>
        <v>94.33229813664596</v>
      </c>
      <c r="D42" s="10">
        <f>'Критерий 3'!E42</f>
        <v>95.471698113207538</v>
      </c>
      <c r="E42" s="10">
        <f>'Критерий 4'!E42</f>
        <v>94.50829150820806</v>
      </c>
      <c r="F42" s="10">
        <f>'Критерий 5'!E42</f>
        <v>90.388198757763973</v>
      </c>
      <c r="G42" s="10">
        <f t="shared" si="0"/>
        <v>93.439611115319806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8.25" x14ac:dyDescent="0.2">
      <c r="A43" s="16" t="s">
        <v>94</v>
      </c>
      <c r="B43" s="10">
        <f>'Критерий 1'!E43</f>
        <v>88.161431535269713</v>
      </c>
      <c r="C43" s="10">
        <f>'Критерий 2'!D43</f>
        <v>91.011235955056179</v>
      </c>
      <c r="D43" s="10">
        <f>'Критерий 3'!E43</f>
        <v>56</v>
      </c>
      <c r="E43" s="10">
        <f>'Критерий 4'!E43</f>
        <v>80.070963926670601</v>
      </c>
      <c r="F43" s="10">
        <f>'Критерий 5'!E43</f>
        <v>79.410112359550567</v>
      </c>
      <c r="G43" s="10">
        <f t="shared" si="0"/>
        <v>78.930748755309409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16" t="s">
        <v>95</v>
      </c>
      <c r="B44" s="10">
        <f>'Критерий 1'!E44</f>
        <v>82.174680511182117</v>
      </c>
      <c r="C44" s="10">
        <f>'Критерий 2'!D44</f>
        <v>93.915343915343911</v>
      </c>
      <c r="D44" s="10">
        <f>'Критерий 3'!E44</f>
        <v>73.692307692307693</v>
      </c>
      <c r="E44" s="10">
        <f>'Критерий 4'!E44</f>
        <v>91.141345427059719</v>
      </c>
      <c r="F44" s="10">
        <f>'Критерий 5'!E44</f>
        <v>92.592592592592581</v>
      </c>
      <c r="G44" s="10">
        <f t="shared" si="0"/>
        <v>86.703254027697199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x14ac:dyDescent="0.2">
      <c r="A45" s="16" t="s">
        <v>84</v>
      </c>
      <c r="B45" s="10">
        <f>'Критерий 1'!E45</f>
        <v>93.976239316239315</v>
      </c>
      <c r="C45" s="10">
        <f>'Критерий 2'!D45</f>
        <v>96.938775510204081</v>
      </c>
      <c r="D45" s="10">
        <f>'Критерий 3'!E45</f>
        <v>50</v>
      </c>
      <c r="E45" s="10">
        <f>'Критерий 4'!E45</f>
        <v>98.455821635012398</v>
      </c>
      <c r="F45" s="10">
        <f>'Критерий 5'!E45</f>
        <v>97.295918367346928</v>
      </c>
      <c r="G45" s="10">
        <f t="shared" si="0"/>
        <v>87.333350965760545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x14ac:dyDescent="0.2">
      <c r="A46" s="16" t="s">
        <v>85</v>
      </c>
      <c r="B46" s="10">
        <f>'Критерий 1'!E46</f>
        <v>84.12049222797927</v>
      </c>
      <c r="C46" s="10">
        <f>'Критерий 2'!D46</f>
        <v>98.756218905472636</v>
      </c>
      <c r="D46" s="10">
        <f>'Критерий 3'!E46</f>
        <v>52</v>
      </c>
      <c r="E46" s="10">
        <f>'Критерий 4'!E46</f>
        <v>99.535655058043119</v>
      </c>
      <c r="F46" s="10">
        <f>'Критерий 5'!E46</f>
        <v>99.734660033167501</v>
      </c>
      <c r="G46" s="10">
        <f t="shared" si="0"/>
        <v>86.829405244932516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4"/>
      <c r="C47" s="2"/>
      <c r="D47" s="2"/>
      <c r="E47" s="2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4"/>
      <c r="C48" s="2"/>
      <c r="D48" s="2"/>
      <c r="E48" s="2"/>
      <c r="F48" s="2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4"/>
      <c r="C49" s="2"/>
      <c r="D49" s="2"/>
      <c r="E49" s="2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4"/>
      <c r="C50" s="2"/>
      <c r="D50" s="2"/>
      <c r="E50" s="2"/>
      <c r="F50" s="2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4"/>
      <c r="C51" s="2"/>
      <c r="D51" s="2"/>
      <c r="E51" s="2"/>
      <c r="F51" s="2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4"/>
      <c r="C52" s="2"/>
      <c r="D52" s="2"/>
      <c r="E52" s="2"/>
      <c r="F52" s="2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4"/>
      <c r="C53" s="2"/>
      <c r="D53" s="2"/>
      <c r="E53" s="2"/>
      <c r="F53" s="2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4"/>
      <c r="C54" s="2"/>
      <c r="D54" s="2"/>
      <c r="E54" s="2"/>
      <c r="F54" s="2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4"/>
      <c r="C55" s="2"/>
      <c r="D55" s="2"/>
      <c r="E55" s="2"/>
      <c r="F55" s="2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4"/>
      <c r="C56" s="2"/>
      <c r="D56" s="2"/>
      <c r="E56" s="2"/>
      <c r="F56" s="2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4"/>
      <c r="C57" s="2"/>
      <c r="D57" s="2"/>
      <c r="E57" s="2"/>
      <c r="F57" s="2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4"/>
      <c r="C58" s="2"/>
      <c r="D58" s="2"/>
      <c r="E58" s="2"/>
      <c r="F58" s="2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4"/>
      <c r="C59" s="2"/>
      <c r="D59" s="2"/>
      <c r="E59" s="2"/>
      <c r="F59" s="2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4"/>
      <c r="C60" s="2"/>
      <c r="D60" s="2"/>
      <c r="E60" s="2"/>
      <c r="F60" s="2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4"/>
      <c r="C61" s="2"/>
      <c r="D61" s="2"/>
      <c r="E61" s="2"/>
      <c r="F61" s="2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4"/>
      <c r="C62" s="2"/>
      <c r="D62" s="2"/>
      <c r="E62" s="2"/>
      <c r="F62" s="2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4"/>
      <c r="C63" s="2"/>
      <c r="D63" s="2"/>
      <c r="E63" s="2"/>
      <c r="F63" s="2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4"/>
      <c r="C64" s="2"/>
      <c r="D64" s="2"/>
      <c r="E64" s="2"/>
      <c r="F64" s="2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4"/>
      <c r="C65" s="2"/>
      <c r="D65" s="2"/>
      <c r="E65" s="2"/>
      <c r="F65" s="2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4"/>
      <c r="C66" s="2"/>
      <c r="D66" s="2"/>
      <c r="E66" s="2"/>
      <c r="F66" s="2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4"/>
      <c r="C67" s="2"/>
      <c r="D67" s="2"/>
      <c r="E67" s="2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4"/>
      <c r="C68" s="2"/>
      <c r="D68" s="2"/>
      <c r="E68" s="2"/>
      <c r="F68" s="2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4"/>
      <c r="C69" s="2"/>
      <c r="D69" s="2"/>
      <c r="E69" s="2"/>
      <c r="F69" s="2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4"/>
      <c r="C70" s="2"/>
      <c r="D70" s="2"/>
      <c r="E70" s="2"/>
      <c r="F70" s="2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4"/>
      <c r="C71" s="2"/>
      <c r="D71" s="2"/>
      <c r="E71" s="2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4"/>
      <c r="C72" s="2"/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4"/>
      <c r="C73" s="2"/>
      <c r="D73" s="2"/>
      <c r="E73" s="2"/>
      <c r="F73" s="2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4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4"/>
      <c r="C75" s="2"/>
      <c r="D75" s="2"/>
      <c r="E75" s="2"/>
      <c r="F75" s="2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4"/>
      <c r="C76" s="2"/>
      <c r="D76" s="2"/>
      <c r="E76" s="2"/>
      <c r="F76" s="2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4"/>
      <c r="C77" s="2"/>
      <c r="D77" s="2"/>
      <c r="E77" s="2"/>
      <c r="F77" s="2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4"/>
      <c r="C78" s="2"/>
      <c r="D78" s="2"/>
      <c r="E78" s="2"/>
      <c r="F78" s="2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4"/>
      <c r="C79" s="2"/>
      <c r="D79" s="2"/>
      <c r="E79" s="2"/>
      <c r="F79" s="2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4"/>
      <c r="C80" s="2"/>
      <c r="D80" s="2"/>
      <c r="E80" s="2"/>
      <c r="F80" s="2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4"/>
      <c r="C81" s="2"/>
      <c r="D81" s="2"/>
      <c r="E81" s="2"/>
      <c r="F81" s="2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4"/>
      <c r="C82" s="2"/>
      <c r="D82" s="2"/>
      <c r="E82" s="2"/>
      <c r="F82" s="2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4"/>
      <c r="C83" s="2"/>
      <c r="D83" s="2"/>
      <c r="E83" s="2"/>
      <c r="F83" s="2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4"/>
      <c r="C84" s="2"/>
      <c r="D84" s="2"/>
      <c r="E84" s="2"/>
      <c r="F84" s="2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4"/>
      <c r="C85" s="2"/>
      <c r="D85" s="2"/>
      <c r="E85" s="2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4"/>
      <c r="C86" s="2"/>
      <c r="D86" s="2"/>
      <c r="E86" s="2"/>
      <c r="F86" s="2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4"/>
      <c r="C87" s="2"/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4"/>
      <c r="C88" s="2"/>
      <c r="D88" s="2"/>
      <c r="E88" s="2"/>
      <c r="F88" s="2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4"/>
      <c r="C89" s="2"/>
      <c r="D89" s="2"/>
      <c r="E89" s="2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4"/>
      <c r="C90" s="2"/>
      <c r="D90" s="2"/>
      <c r="E90" s="2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4"/>
      <c r="C91" s="2"/>
      <c r="D91" s="2"/>
      <c r="E91" s="2"/>
      <c r="F91" s="2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4"/>
      <c r="C92" s="2"/>
      <c r="D92" s="2"/>
      <c r="E92" s="2"/>
      <c r="F92" s="2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4"/>
      <c r="C93" s="2"/>
      <c r="D93" s="2"/>
      <c r="E93" s="2"/>
      <c r="F93" s="2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4"/>
      <c r="C94" s="2"/>
      <c r="D94" s="2"/>
      <c r="E94" s="2"/>
      <c r="F94" s="2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4"/>
      <c r="C95" s="2"/>
      <c r="D95" s="2"/>
      <c r="E95" s="2"/>
      <c r="F95" s="2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4"/>
      <c r="C96" s="2"/>
      <c r="D96" s="2"/>
      <c r="E96" s="2"/>
      <c r="F96" s="2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4"/>
      <c r="C97" s="2"/>
      <c r="D97" s="2"/>
      <c r="E97" s="2"/>
      <c r="F97" s="2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4"/>
      <c r="C98" s="2"/>
      <c r="D98" s="2"/>
      <c r="E98" s="2"/>
      <c r="F98" s="2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4"/>
      <c r="C99" s="2"/>
      <c r="D99" s="2"/>
      <c r="E99" s="2"/>
      <c r="F99" s="2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4"/>
      <c r="C100" s="2"/>
      <c r="D100" s="2"/>
      <c r="E100" s="2"/>
      <c r="F100" s="2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4"/>
      <c r="C101" s="2"/>
      <c r="D101" s="2"/>
      <c r="E101" s="2"/>
      <c r="F101" s="2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4"/>
      <c r="C102" s="2"/>
      <c r="D102" s="2"/>
      <c r="E102" s="2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4"/>
      <c r="C103" s="2"/>
      <c r="D103" s="2"/>
      <c r="E103" s="2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4"/>
      <c r="C104" s="2"/>
      <c r="D104" s="2"/>
      <c r="E104" s="2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4"/>
      <c r="C105" s="2"/>
      <c r="D105" s="2"/>
      <c r="E105" s="2"/>
      <c r="F105" s="2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4"/>
      <c r="C106" s="2"/>
      <c r="D106" s="2"/>
      <c r="E106" s="2"/>
      <c r="F106" s="2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4"/>
      <c r="C107" s="2"/>
      <c r="D107" s="2"/>
      <c r="E107" s="2"/>
      <c r="F107" s="2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4"/>
      <c r="C108" s="2"/>
      <c r="D108" s="2"/>
      <c r="E108" s="2"/>
      <c r="F108" s="2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4"/>
      <c r="C109" s="2"/>
      <c r="D109" s="2"/>
      <c r="E109" s="2"/>
      <c r="F109" s="2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4"/>
      <c r="C110" s="2"/>
      <c r="D110" s="2"/>
      <c r="E110" s="2"/>
      <c r="F110" s="2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4"/>
      <c r="C111" s="2"/>
      <c r="D111" s="2"/>
      <c r="E111" s="2"/>
      <c r="F111" s="2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4"/>
      <c r="C112" s="2"/>
      <c r="D112" s="2"/>
      <c r="E112" s="2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4"/>
      <c r="C113" s="2"/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4"/>
      <c r="C114" s="2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4"/>
      <c r="C115" s="2"/>
      <c r="D115" s="2"/>
      <c r="E115" s="2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4"/>
      <c r="C116" s="2"/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4"/>
      <c r="C117" s="2"/>
      <c r="D117" s="2"/>
      <c r="E117" s="2"/>
      <c r="F117" s="2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4"/>
      <c r="C118" s="2"/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4"/>
      <c r="C119" s="2"/>
      <c r="D119" s="2"/>
      <c r="E119" s="2"/>
      <c r="F119" s="2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4"/>
      <c r="C120" s="2"/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4"/>
      <c r="C121" s="2"/>
      <c r="D121" s="2"/>
      <c r="E121" s="2"/>
      <c r="F121" s="2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4"/>
      <c r="C122" s="2"/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4"/>
      <c r="C123" s="2"/>
      <c r="D123" s="2"/>
      <c r="E123" s="2"/>
      <c r="F123" s="2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4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4"/>
      <c r="C125" s="2"/>
      <c r="D125" s="2"/>
      <c r="E125" s="2"/>
      <c r="F125" s="2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4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4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4"/>
      <c r="C128" s="2"/>
      <c r="D128" s="2"/>
      <c r="E128" s="2"/>
      <c r="F128" s="2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4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4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4"/>
      <c r="C131" s="2"/>
      <c r="D131" s="2"/>
      <c r="E131" s="2"/>
      <c r="F131" s="2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4"/>
      <c r="C132" s="2"/>
      <c r="D132" s="2"/>
      <c r="E132" s="2"/>
      <c r="F132" s="2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4"/>
      <c r="C133" s="2"/>
      <c r="D133" s="2"/>
      <c r="E133" s="2"/>
      <c r="F133" s="2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4"/>
      <c r="C134" s="2"/>
      <c r="D134" s="2"/>
      <c r="E134" s="2"/>
      <c r="F134" s="2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4"/>
      <c r="C135" s="2"/>
      <c r="D135" s="2"/>
      <c r="E135" s="2"/>
      <c r="F135" s="2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4"/>
      <c r="C136" s="2"/>
      <c r="D136" s="2"/>
      <c r="E136" s="2"/>
      <c r="F136" s="2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4"/>
      <c r="C137" s="2"/>
      <c r="D137" s="2"/>
      <c r="E137" s="2"/>
      <c r="F137" s="2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4"/>
      <c r="C138" s="2"/>
      <c r="D138" s="2"/>
      <c r="E138" s="2"/>
      <c r="F138" s="2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4"/>
      <c r="C139" s="2"/>
      <c r="D139" s="2"/>
      <c r="E139" s="2"/>
      <c r="F139" s="2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4"/>
      <c r="C140" s="2"/>
      <c r="D140" s="2"/>
      <c r="E140" s="2"/>
      <c r="F140" s="2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4"/>
      <c r="C141" s="2"/>
      <c r="D141" s="2"/>
      <c r="E141" s="2"/>
      <c r="F141" s="2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4"/>
      <c r="C142" s="2"/>
      <c r="D142" s="2"/>
      <c r="E142" s="2"/>
      <c r="F142" s="2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4"/>
      <c r="C143" s="2"/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4"/>
      <c r="C144" s="2"/>
      <c r="D144" s="2"/>
      <c r="E144" s="2"/>
      <c r="F144" s="2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4"/>
      <c r="C145" s="2"/>
      <c r="D145" s="2"/>
      <c r="E145" s="2"/>
      <c r="F145" s="2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4"/>
      <c r="C146" s="2"/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4"/>
      <c r="C147" s="2"/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4"/>
      <c r="C148" s="2"/>
      <c r="D148" s="2"/>
      <c r="E148" s="2"/>
      <c r="F148" s="2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4"/>
      <c r="C149" s="2"/>
      <c r="D149" s="2"/>
      <c r="E149" s="2"/>
      <c r="F149" s="2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4"/>
      <c r="C150" s="2"/>
      <c r="D150" s="2"/>
      <c r="E150" s="2"/>
      <c r="F150" s="2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4"/>
      <c r="C151" s="2"/>
      <c r="D151" s="2"/>
      <c r="E151" s="2"/>
      <c r="F151" s="2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4"/>
      <c r="C152" s="2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4"/>
      <c r="C153" s="2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4"/>
      <c r="C154" s="2"/>
      <c r="D154" s="2"/>
      <c r="E154" s="2"/>
      <c r="F154" s="2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4"/>
      <c r="C155" s="2"/>
      <c r="D155" s="2"/>
      <c r="E155" s="2"/>
      <c r="F155" s="2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4"/>
      <c r="C156" s="2"/>
      <c r="D156" s="2"/>
      <c r="E156" s="2"/>
      <c r="F156" s="2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4"/>
      <c r="C157" s="2"/>
      <c r="D157" s="2"/>
      <c r="E157" s="2"/>
      <c r="F157" s="2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4"/>
      <c r="C158" s="2"/>
      <c r="D158" s="2"/>
      <c r="E158" s="2"/>
      <c r="F158" s="2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4"/>
      <c r="C159" s="2"/>
      <c r="D159" s="2"/>
      <c r="E159" s="2"/>
      <c r="F159" s="2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4"/>
      <c r="C160" s="2"/>
      <c r="D160" s="2"/>
      <c r="E160" s="2"/>
      <c r="F160" s="2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4"/>
      <c r="C161" s="2"/>
      <c r="D161" s="2"/>
      <c r="E161" s="2"/>
      <c r="F161" s="2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4"/>
      <c r="C162" s="2"/>
      <c r="D162" s="2"/>
      <c r="E162" s="2"/>
      <c r="F162" s="2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4"/>
      <c r="C163" s="2"/>
      <c r="D163" s="2"/>
      <c r="E163" s="2"/>
      <c r="F163" s="2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4"/>
      <c r="C164" s="2"/>
      <c r="D164" s="2"/>
      <c r="E164" s="2"/>
      <c r="F164" s="2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4"/>
      <c r="C165" s="2"/>
      <c r="D165" s="2"/>
      <c r="E165" s="2"/>
      <c r="F165" s="2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4"/>
      <c r="C166" s="2"/>
      <c r="D166" s="2"/>
      <c r="E166" s="2"/>
      <c r="F166" s="2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4"/>
      <c r="C167" s="2"/>
      <c r="D167" s="2"/>
      <c r="E167" s="2"/>
      <c r="F167" s="2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4"/>
      <c r="C168" s="2"/>
      <c r="D168" s="2"/>
      <c r="E168" s="2"/>
      <c r="F168" s="2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4"/>
      <c r="C169" s="2"/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4"/>
      <c r="C170" s="2"/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4"/>
      <c r="C171" s="2"/>
      <c r="D171" s="2"/>
      <c r="E171" s="2"/>
      <c r="F171" s="2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4"/>
      <c r="C172" s="2"/>
      <c r="D172" s="2"/>
      <c r="E172" s="2"/>
      <c r="F172" s="2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4"/>
      <c r="C173" s="2"/>
      <c r="D173" s="2"/>
      <c r="E173" s="2"/>
      <c r="F173" s="2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4"/>
      <c r="C174" s="2"/>
      <c r="D174" s="2"/>
      <c r="E174" s="2"/>
      <c r="F174" s="2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4"/>
      <c r="C175" s="2"/>
      <c r="D175" s="2"/>
      <c r="E175" s="2"/>
      <c r="F175" s="2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4"/>
      <c r="C176" s="2"/>
      <c r="D176" s="2"/>
      <c r="E176" s="2"/>
      <c r="F176" s="2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4"/>
      <c r="C177" s="2"/>
      <c r="D177" s="2"/>
      <c r="E177" s="2"/>
      <c r="F177" s="2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4"/>
      <c r="C178" s="2"/>
      <c r="D178" s="2"/>
      <c r="E178" s="2"/>
      <c r="F178" s="2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4"/>
      <c r="C179" s="2"/>
      <c r="D179" s="2"/>
      <c r="E179" s="2"/>
      <c r="F179" s="2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4"/>
      <c r="C180" s="2"/>
      <c r="D180" s="2"/>
      <c r="E180" s="2"/>
      <c r="F180" s="2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4"/>
      <c r="C181" s="2"/>
      <c r="D181" s="2"/>
      <c r="E181" s="2"/>
      <c r="F181" s="2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4"/>
      <c r="C182" s="2"/>
      <c r="D182" s="2"/>
      <c r="E182" s="2"/>
      <c r="F182" s="2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4"/>
      <c r="C183" s="2"/>
      <c r="D183" s="2"/>
      <c r="E183" s="2"/>
      <c r="F183" s="2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4"/>
      <c r="C184" s="2"/>
      <c r="D184" s="2"/>
      <c r="E184" s="2"/>
      <c r="F184" s="2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4"/>
      <c r="C185" s="2"/>
      <c r="D185" s="2"/>
      <c r="E185" s="2"/>
      <c r="F185" s="2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4"/>
      <c r="C186" s="2"/>
      <c r="D186" s="2"/>
      <c r="E186" s="2"/>
      <c r="F186" s="2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4"/>
      <c r="C187" s="2"/>
      <c r="D187" s="2"/>
      <c r="E187" s="2"/>
      <c r="F187" s="2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4"/>
      <c r="C188" s="2"/>
      <c r="D188" s="2"/>
      <c r="E188" s="2"/>
      <c r="F188" s="2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4"/>
      <c r="C189" s="2"/>
      <c r="D189" s="2"/>
      <c r="E189" s="2"/>
      <c r="F189" s="2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4"/>
      <c r="C190" s="2"/>
      <c r="D190" s="2"/>
      <c r="E190" s="2"/>
      <c r="F190" s="2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4"/>
      <c r="C191" s="2"/>
      <c r="D191" s="2"/>
      <c r="E191" s="2"/>
      <c r="F191" s="2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4"/>
      <c r="C192" s="2"/>
      <c r="D192" s="2"/>
      <c r="E192" s="2"/>
      <c r="F192" s="2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4"/>
      <c r="C193" s="2"/>
      <c r="D193" s="2"/>
      <c r="E193" s="2"/>
      <c r="F193" s="2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4"/>
      <c r="C194" s="2"/>
      <c r="D194" s="2"/>
      <c r="E194" s="2"/>
      <c r="F194" s="2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4"/>
      <c r="C195" s="2"/>
      <c r="D195" s="2"/>
      <c r="E195" s="2"/>
      <c r="F195" s="2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4"/>
      <c r="C196" s="2"/>
      <c r="D196" s="2"/>
      <c r="E196" s="2"/>
      <c r="F196" s="2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4"/>
      <c r="C197" s="2"/>
      <c r="D197" s="2"/>
      <c r="E197" s="2"/>
      <c r="F197" s="2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4"/>
      <c r="C198" s="2"/>
      <c r="D198" s="2"/>
      <c r="E198" s="2"/>
      <c r="F198" s="2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4"/>
      <c r="C199" s="2"/>
      <c r="D199" s="2"/>
      <c r="E199" s="2"/>
      <c r="F199" s="2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4"/>
      <c r="C200" s="2"/>
      <c r="D200" s="2"/>
      <c r="E200" s="2"/>
      <c r="F200" s="2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4"/>
      <c r="C201" s="2"/>
      <c r="D201" s="2"/>
      <c r="E201" s="2"/>
      <c r="F201" s="2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4"/>
      <c r="C202" s="2"/>
      <c r="D202" s="2"/>
      <c r="E202" s="2"/>
      <c r="F202" s="2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4"/>
      <c r="C203" s="2"/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4"/>
      <c r="C204" s="2"/>
      <c r="D204" s="2"/>
      <c r="E204" s="2"/>
      <c r="F204" s="2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4"/>
      <c r="C205" s="2"/>
      <c r="D205" s="2"/>
      <c r="E205" s="2"/>
      <c r="F205" s="2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4"/>
      <c r="C206" s="2"/>
      <c r="D206" s="2"/>
      <c r="E206" s="2"/>
      <c r="F206" s="2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4"/>
      <c r="C207" s="2"/>
      <c r="D207" s="2"/>
      <c r="E207" s="2"/>
      <c r="F207" s="2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4"/>
      <c r="C208" s="2"/>
      <c r="D208" s="2"/>
      <c r="E208" s="2"/>
      <c r="F208" s="2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4"/>
      <c r="C209" s="2"/>
      <c r="D209" s="2"/>
      <c r="E209" s="2"/>
      <c r="F209" s="2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4"/>
      <c r="C210" s="2"/>
      <c r="D210" s="2"/>
      <c r="E210" s="2"/>
      <c r="F210" s="2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4"/>
      <c r="C211" s="2"/>
      <c r="D211" s="2"/>
      <c r="E211" s="2"/>
      <c r="F211" s="2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4"/>
      <c r="C212" s="2"/>
      <c r="D212" s="2"/>
      <c r="E212" s="2"/>
      <c r="F212" s="2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4"/>
      <c r="C213" s="2"/>
      <c r="D213" s="2"/>
      <c r="E213" s="2"/>
      <c r="F213" s="2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4"/>
      <c r="C214" s="2"/>
      <c r="D214" s="2"/>
      <c r="E214" s="2"/>
      <c r="F214" s="2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4"/>
      <c r="C215" s="2"/>
      <c r="D215" s="2"/>
      <c r="E215" s="2"/>
      <c r="F215" s="2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4"/>
      <c r="C216" s="2"/>
      <c r="D216" s="2"/>
      <c r="E216" s="2"/>
      <c r="F216" s="2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4"/>
      <c r="C217" s="2"/>
      <c r="D217" s="2"/>
      <c r="E217" s="2"/>
      <c r="F217" s="2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4"/>
      <c r="C218" s="2"/>
      <c r="D218" s="2"/>
      <c r="E218" s="2"/>
      <c r="F218" s="2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4"/>
      <c r="C219" s="2"/>
      <c r="D219" s="2"/>
      <c r="E219" s="2"/>
      <c r="F219" s="2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4"/>
      <c r="C220" s="2"/>
      <c r="D220" s="2"/>
      <c r="E220" s="2"/>
      <c r="F220" s="2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4"/>
      <c r="C221" s="2"/>
      <c r="D221" s="2"/>
      <c r="E221" s="2"/>
      <c r="F221" s="2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4"/>
      <c r="C222" s="2"/>
      <c r="D222" s="2"/>
      <c r="E222" s="2"/>
      <c r="F222" s="2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4"/>
      <c r="C223" s="2"/>
      <c r="D223" s="2"/>
      <c r="E223" s="2"/>
      <c r="F223" s="2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4"/>
      <c r="C224" s="2"/>
      <c r="D224" s="2"/>
      <c r="E224" s="2"/>
      <c r="F224" s="2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4"/>
      <c r="C225" s="2"/>
      <c r="D225" s="2"/>
      <c r="E225" s="2"/>
      <c r="F225" s="2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4"/>
      <c r="C226" s="2"/>
      <c r="D226" s="2"/>
      <c r="E226" s="2"/>
      <c r="F226" s="2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4"/>
      <c r="C227" s="2"/>
      <c r="D227" s="2"/>
      <c r="E227" s="2"/>
      <c r="F227" s="2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4"/>
      <c r="C228" s="2"/>
      <c r="D228" s="2"/>
      <c r="E228" s="2"/>
      <c r="F228" s="2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4"/>
      <c r="C229" s="2"/>
      <c r="D229" s="2"/>
      <c r="E229" s="2"/>
      <c r="F229" s="2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4"/>
      <c r="C230" s="2"/>
      <c r="D230" s="2"/>
      <c r="E230" s="2"/>
      <c r="F230" s="2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4"/>
      <c r="C231" s="2"/>
      <c r="D231" s="2"/>
      <c r="E231" s="2"/>
      <c r="F231" s="2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4"/>
      <c r="C232" s="2"/>
      <c r="D232" s="2"/>
      <c r="E232" s="2"/>
      <c r="F232" s="2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4"/>
      <c r="C233" s="2"/>
      <c r="D233" s="2"/>
      <c r="E233" s="2"/>
      <c r="F233" s="2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4"/>
      <c r="C234" s="2"/>
      <c r="D234" s="2"/>
      <c r="E234" s="2"/>
      <c r="F234" s="2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4"/>
      <c r="C235" s="2"/>
      <c r="D235" s="2"/>
      <c r="E235" s="2"/>
      <c r="F235" s="2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4"/>
      <c r="C236" s="2"/>
      <c r="D236" s="2"/>
      <c r="E236" s="2"/>
      <c r="F236" s="2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4"/>
      <c r="C237" s="2"/>
      <c r="D237" s="2"/>
      <c r="E237" s="2"/>
      <c r="F237" s="2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4"/>
      <c r="C238" s="2"/>
      <c r="D238" s="2"/>
      <c r="E238" s="2"/>
      <c r="F238" s="2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4"/>
      <c r="C239" s="2"/>
      <c r="D239" s="2"/>
      <c r="E239" s="2"/>
      <c r="F239" s="2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4"/>
      <c r="C240" s="2"/>
      <c r="D240" s="2"/>
      <c r="E240" s="2"/>
      <c r="F240" s="2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4"/>
      <c r="C241" s="2"/>
      <c r="D241" s="2"/>
      <c r="E241" s="2"/>
      <c r="F241" s="2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4"/>
      <c r="C242" s="2"/>
      <c r="D242" s="2"/>
      <c r="E242" s="2"/>
      <c r="F242" s="2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4"/>
      <c r="C243" s="2"/>
      <c r="D243" s="2"/>
      <c r="E243" s="2"/>
      <c r="F243" s="2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4"/>
      <c r="C244" s="2"/>
      <c r="D244" s="2"/>
      <c r="E244" s="2"/>
      <c r="F244" s="2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4"/>
      <c r="C245" s="2"/>
      <c r="D245" s="2"/>
      <c r="E245" s="2"/>
      <c r="F245" s="2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4"/>
      <c r="C246" s="2"/>
      <c r="D246" s="2"/>
      <c r="E246" s="2"/>
      <c r="F246" s="2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4"/>
      <c r="C247" s="2"/>
      <c r="D247" s="2"/>
      <c r="E247" s="2"/>
      <c r="F247" s="2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4"/>
      <c r="C248" s="2"/>
      <c r="D248" s="2"/>
      <c r="E248" s="2"/>
      <c r="F248" s="2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4"/>
      <c r="C249" s="2"/>
      <c r="D249" s="2"/>
      <c r="E249" s="2"/>
      <c r="F249" s="2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4"/>
      <c r="C250" s="2"/>
      <c r="D250" s="2"/>
      <c r="E250" s="2"/>
      <c r="F250" s="2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4"/>
      <c r="C251" s="2"/>
      <c r="D251" s="2"/>
      <c r="E251" s="2"/>
      <c r="F251" s="2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4"/>
      <c r="C252" s="2"/>
      <c r="D252" s="2"/>
      <c r="E252" s="2"/>
      <c r="F252" s="2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4"/>
      <c r="C253" s="2"/>
      <c r="D253" s="2"/>
      <c r="E253" s="2"/>
      <c r="F253" s="2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4"/>
      <c r="C254" s="2"/>
      <c r="D254" s="2"/>
      <c r="E254" s="2"/>
      <c r="F254" s="2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4"/>
      <c r="C255" s="2"/>
      <c r="D255" s="2"/>
      <c r="E255" s="2"/>
      <c r="F255" s="2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4"/>
      <c r="C256" s="2"/>
      <c r="D256" s="2"/>
      <c r="E256" s="2"/>
      <c r="F256" s="2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4"/>
      <c r="C257" s="2"/>
      <c r="D257" s="2"/>
      <c r="E257" s="2"/>
      <c r="F257" s="2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4"/>
      <c r="C258" s="2"/>
      <c r="D258" s="2"/>
      <c r="E258" s="2"/>
      <c r="F258" s="2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4"/>
      <c r="C259" s="2"/>
      <c r="D259" s="2"/>
      <c r="E259" s="2"/>
      <c r="F259" s="2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4"/>
      <c r="C260" s="2"/>
      <c r="D260" s="2"/>
      <c r="E260" s="2"/>
      <c r="F260" s="2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4"/>
      <c r="C261" s="2"/>
      <c r="D261" s="2"/>
      <c r="E261" s="2"/>
      <c r="F261" s="2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4"/>
      <c r="C262" s="2"/>
      <c r="D262" s="2"/>
      <c r="E262" s="2"/>
      <c r="F262" s="2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4"/>
      <c r="C263" s="2"/>
      <c r="D263" s="2"/>
      <c r="E263" s="2"/>
      <c r="F263" s="2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4"/>
      <c r="C264" s="2"/>
      <c r="D264" s="2"/>
      <c r="E264" s="2"/>
      <c r="F264" s="2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4"/>
      <c r="C265" s="2"/>
      <c r="D265" s="2"/>
      <c r="E265" s="2"/>
      <c r="F265" s="2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4"/>
      <c r="C266" s="2"/>
      <c r="D266" s="2"/>
      <c r="E266" s="2"/>
      <c r="F266" s="2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4"/>
      <c r="C267" s="2"/>
      <c r="D267" s="2"/>
      <c r="E267" s="2"/>
      <c r="F267" s="2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4"/>
      <c r="C268" s="2"/>
      <c r="D268" s="2"/>
      <c r="E268" s="2"/>
      <c r="F268" s="2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4"/>
      <c r="C269" s="2"/>
      <c r="D269" s="2"/>
      <c r="E269" s="2"/>
      <c r="F269" s="2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4"/>
      <c r="C270" s="2"/>
      <c r="D270" s="2"/>
      <c r="E270" s="2"/>
      <c r="F270" s="2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4"/>
      <c r="C271" s="2"/>
      <c r="D271" s="2"/>
      <c r="E271" s="2"/>
      <c r="F271" s="2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4"/>
      <c r="C272" s="2"/>
      <c r="D272" s="2"/>
      <c r="E272" s="2"/>
      <c r="F272" s="2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4"/>
      <c r="C273" s="2"/>
      <c r="D273" s="2"/>
      <c r="E273" s="2"/>
      <c r="F273" s="2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4"/>
      <c r="C274" s="2"/>
      <c r="D274" s="2"/>
      <c r="E274" s="2"/>
      <c r="F274" s="2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4"/>
      <c r="C275" s="2"/>
      <c r="D275" s="2"/>
      <c r="E275" s="2"/>
      <c r="F275" s="2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4"/>
      <c r="C276" s="2"/>
      <c r="D276" s="2"/>
      <c r="E276" s="2"/>
      <c r="F276" s="2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4"/>
      <c r="C277" s="2"/>
      <c r="D277" s="2"/>
      <c r="E277" s="2"/>
      <c r="F277" s="2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4"/>
      <c r="C278" s="2"/>
      <c r="D278" s="2"/>
      <c r="E278" s="2"/>
      <c r="F278" s="2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4"/>
      <c r="C279" s="2"/>
      <c r="D279" s="2"/>
      <c r="E279" s="2"/>
      <c r="F279" s="2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4"/>
      <c r="C280" s="2"/>
      <c r="D280" s="2"/>
      <c r="E280" s="2"/>
      <c r="F280" s="2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4"/>
      <c r="C281" s="2"/>
      <c r="D281" s="2"/>
      <c r="E281" s="2"/>
      <c r="F281" s="2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4"/>
      <c r="C282" s="2"/>
      <c r="D282" s="2"/>
      <c r="E282" s="2"/>
      <c r="F282" s="2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4"/>
      <c r="C283" s="2"/>
      <c r="D283" s="2"/>
      <c r="E283" s="2"/>
      <c r="F283" s="2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4"/>
      <c r="C284" s="2"/>
      <c r="D284" s="2"/>
      <c r="E284" s="2"/>
      <c r="F284" s="2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4"/>
      <c r="C285" s="2"/>
      <c r="D285" s="2"/>
      <c r="E285" s="2"/>
      <c r="F285" s="2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4"/>
      <c r="C286" s="2"/>
      <c r="D286" s="2"/>
      <c r="E286" s="2"/>
      <c r="F286" s="2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4"/>
      <c r="C287" s="2"/>
      <c r="D287" s="2"/>
      <c r="E287" s="2"/>
      <c r="F287" s="2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4"/>
      <c r="C288" s="2"/>
      <c r="D288" s="2"/>
      <c r="E288" s="2"/>
      <c r="F288" s="2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4"/>
      <c r="C289" s="2"/>
      <c r="D289" s="2"/>
      <c r="E289" s="2"/>
      <c r="F289" s="2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4"/>
      <c r="C290" s="2"/>
      <c r="D290" s="2"/>
      <c r="E290" s="2"/>
      <c r="F290" s="2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4"/>
      <c r="C291" s="2"/>
      <c r="D291" s="2"/>
      <c r="E291" s="2"/>
      <c r="F291" s="2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4"/>
      <c r="C292" s="2"/>
      <c r="D292" s="2"/>
      <c r="E292" s="2"/>
      <c r="F292" s="2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4"/>
      <c r="C293" s="2"/>
      <c r="D293" s="2"/>
      <c r="E293" s="2"/>
      <c r="F293" s="2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4"/>
      <c r="C294" s="2"/>
      <c r="D294" s="2"/>
      <c r="E294" s="2"/>
      <c r="F294" s="2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4"/>
      <c r="C295" s="2"/>
      <c r="D295" s="2"/>
      <c r="E295" s="2"/>
      <c r="F295" s="2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4"/>
      <c r="C296" s="2"/>
      <c r="D296" s="2"/>
      <c r="E296" s="2"/>
      <c r="F296" s="2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4"/>
      <c r="C297" s="2"/>
      <c r="D297" s="2"/>
      <c r="E297" s="2"/>
      <c r="F297" s="2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4"/>
      <c r="C298" s="2"/>
      <c r="D298" s="2"/>
      <c r="E298" s="2"/>
      <c r="F298" s="2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4"/>
      <c r="C299" s="2"/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4"/>
      <c r="C300" s="2"/>
      <c r="D300" s="2"/>
      <c r="E300" s="2"/>
      <c r="F300" s="2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4"/>
      <c r="C301" s="2"/>
      <c r="D301" s="2"/>
      <c r="E301" s="2"/>
      <c r="F301" s="2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4"/>
      <c r="C302" s="2"/>
      <c r="D302" s="2"/>
      <c r="E302" s="2"/>
      <c r="F302" s="2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4"/>
      <c r="C303" s="2"/>
      <c r="D303" s="2"/>
      <c r="E303" s="2"/>
      <c r="F303" s="2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4"/>
      <c r="C304" s="2"/>
      <c r="D304" s="2"/>
      <c r="E304" s="2"/>
      <c r="F304" s="2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4"/>
      <c r="C305" s="2"/>
      <c r="D305" s="2"/>
      <c r="E305" s="2"/>
      <c r="F305" s="2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4"/>
      <c r="C306" s="2"/>
      <c r="D306" s="2"/>
      <c r="E306" s="2"/>
      <c r="F306" s="2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4"/>
      <c r="C307" s="2"/>
      <c r="D307" s="2"/>
      <c r="E307" s="2"/>
      <c r="F307" s="2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4"/>
      <c r="C308" s="2"/>
      <c r="D308" s="2"/>
      <c r="E308" s="2"/>
      <c r="F308" s="2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4"/>
      <c r="C309" s="2"/>
      <c r="D309" s="2"/>
      <c r="E309" s="2"/>
      <c r="F309" s="2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4"/>
      <c r="C310" s="2"/>
      <c r="D310" s="2"/>
      <c r="E310" s="2"/>
      <c r="F310" s="2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4"/>
      <c r="C311" s="2"/>
      <c r="D311" s="2"/>
      <c r="E311" s="2"/>
      <c r="F311" s="2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4"/>
      <c r="C312" s="2"/>
      <c r="D312" s="2"/>
      <c r="E312" s="2"/>
      <c r="F312" s="2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4"/>
      <c r="C313" s="2"/>
      <c r="D313" s="2"/>
      <c r="E313" s="2"/>
      <c r="F313" s="2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4"/>
      <c r="C314" s="2"/>
      <c r="D314" s="2"/>
      <c r="E314" s="2"/>
      <c r="F314" s="2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4"/>
      <c r="C315" s="2"/>
      <c r="D315" s="2"/>
      <c r="E315" s="2"/>
      <c r="F315" s="2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4"/>
      <c r="C316" s="2"/>
      <c r="D316" s="2"/>
      <c r="E316" s="2"/>
      <c r="F316" s="2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4"/>
      <c r="C317" s="2"/>
      <c r="D317" s="2"/>
      <c r="E317" s="2"/>
      <c r="F317" s="2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4"/>
      <c r="C318" s="2"/>
      <c r="D318" s="2"/>
      <c r="E318" s="2"/>
      <c r="F318" s="2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4"/>
      <c r="C319" s="2"/>
      <c r="D319" s="2"/>
      <c r="E319" s="2"/>
      <c r="F319" s="2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4"/>
      <c r="C320" s="2"/>
      <c r="D320" s="2"/>
      <c r="E320" s="2"/>
      <c r="F320" s="2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4"/>
      <c r="C321" s="2"/>
      <c r="D321" s="2"/>
      <c r="E321" s="2"/>
      <c r="F321" s="2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4"/>
      <c r="C322" s="2"/>
      <c r="D322" s="2"/>
      <c r="E322" s="2"/>
      <c r="F322" s="2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4"/>
      <c r="C323" s="2"/>
      <c r="D323" s="2"/>
      <c r="E323" s="2"/>
      <c r="F323" s="2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4"/>
      <c r="C324" s="2"/>
      <c r="D324" s="2"/>
      <c r="E324" s="2"/>
      <c r="F324" s="2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4"/>
      <c r="C325" s="2"/>
      <c r="D325" s="2"/>
      <c r="E325" s="2"/>
      <c r="F325" s="2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4"/>
      <c r="C326" s="2"/>
      <c r="D326" s="2"/>
      <c r="E326" s="2"/>
      <c r="F326" s="2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4"/>
      <c r="C327" s="2"/>
      <c r="D327" s="2"/>
      <c r="E327" s="2"/>
      <c r="F327" s="2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4"/>
      <c r="C328" s="2"/>
      <c r="D328" s="2"/>
      <c r="E328" s="2"/>
      <c r="F328" s="2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4"/>
      <c r="C329" s="2"/>
      <c r="D329" s="2"/>
      <c r="E329" s="2"/>
      <c r="F329" s="2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4"/>
      <c r="C330" s="2"/>
      <c r="D330" s="2"/>
      <c r="E330" s="2"/>
      <c r="F330" s="2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4"/>
      <c r="C331" s="2"/>
      <c r="D331" s="2"/>
      <c r="E331" s="2"/>
      <c r="F331" s="2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4"/>
      <c r="C332" s="2"/>
      <c r="D332" s="2"/>
      <c r="E332" s="2"/>
      <c r="F332" s="2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4"/>
      <c r="C333" s="2"/>
      <c r="D333" s="2"/>
      <c r="E333" s="2"/>
      <c r="F333" s="2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4"/>
      <c r="C334" s="2"/>
      <c r="D334" s="2"/>
      <c r="E334" s="2"/>
      <c r="F334" s="2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4"/>
      <c r="C335" s="2"/>
      <c r="D335" s="2"/>
      <c r="E335" s="2"/>
      <c r="F335" s="2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4"/>
      <c r="C336" s="2"/>
      <c r="D336" s="2"/>
      <c r="E336" s="2"/>
      <c r="F336" s="2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4"/>
      <c r="C337" s="2"/>
      <c r="D337" s="2"/>
      <c r="E337" s="2"/>
      <c r="F337" s="2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4"/>
      <c r="C338" s="2"/>
      <c r="D338" s="2"/>
      <c r="E338" s="2"/>
      <c r="F338" s="2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4"/>
      <c r="C339" s="2"/>
      <c r="D339" s="2"/>
      <c r="E339" s="2"/>
      <c r="F339" s="2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4"/>
      <c r="C340" s="2"/>
      <c r="D340" s="2"/>
      <c r="E340" s="2"/>
      <c r="F340" s="2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4"/>
      <c r="C341" s="2"/>
      <c r="D341" s="2"/>
      <c r="E341" s="2"/>
      <c r="F341" s="2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4"/>
      <c r="C342" s="2"/>
      <c r="D342" s="2"/>
      <c r="E342" s="2"/>
      <c r="F342" s="2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4"/>
      <c r="C343" s="2"/>
      <c r="D343" s="2"/>
      <c r="E343" s="2"/>
      <c r="F343" s="2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4"/>
      <c r="C344" s="2"/>
      <c r="D344" s="2"/>
      <c r="E344" s="2"/>
      <c r="F344" s="2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4"/>
      <c r="C345" s="2"/>
      <c r="D345" s="2"/>
      <c r="E345" s="2"/>
      <c r="F345" s="2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4"/>
      <c r="C346" s="2"/>
      <c r="D346" s="2"/>
      <c r="E346" s="2"/>
      <c r="F346" s="2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4"/>
      <c r="C347" s="2"/>
      <c r="D347" s="2"/>
      <c r="E347" s="2"/>
      <c r="F347" s="2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4"/>
      <c r="C348" s="2"/>
      <c r="D348" s="2"/>
      <c r="E348" s="2"/>
      <c r="F348" s="2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4"/>
      <c r="C349" s="2"/>
      <c r="D349" s="2"/>
      <c r="E349" s="2"/>
      <c r="F349" s="2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4"/>
      <c r="C350" s="2"/>
      <c r="D350" s="2"/>
      <c r="E350" s="2"/>
      <c r="F350" s="2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4"/>
      <c r="C351" s="2"/>
      <c r="D351" s="2"/>
      <c r="E351" s="2"/>
      <c r="F351" s="2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4"/>
      <c r="C352" s="2"/>
      <c r="D352" s="2"/>
      <c r="E352" s="2"/>
      <c r="F352" s="2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4"/>
      <c r="C353" s="2"/>
      <c r="D353" s="2"/>
      <c r="E353" s="2"/>
      <c r="F353" s="2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4"/>
      <c r="C354" s="2"/>
      <c r="D354" s="2"/>
      <c r="E354" s="2"/>
      <c r="F354" s="2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4"/>
      <c r="C355" s="2"/>
      <c r="D355" s="2"/>
      <c r="E355" s="2"/>
      <c r="F355" s="2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4"/>
      <c r="C356" s="2"/>
      <c r="D356" s="2"/>
      <c r="E356" s="2"/>
      <c r="F356" s="2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4"/>
      <c r="C357" s="2"/>
      <c r="D357" s="2"/>
      <c r="E357" s="2"/>
      <c r="F357" s="2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4"/>
      <c r="C358" s="2"/>
      <c r="D358" s="2"/>
      <c r="E358" s="2"/>
      <c r="F358" s="2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4"/>
      <c r="C359" s="2"/>
      <c r="D359" s="2"/>
      <c r="E359" s="2"/>
      <c r="F359" s="2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4"/>
      <c r="C360" s="2"/>
      <c r="D360" s="2"/>
      <c r="E360" s="2"/>
      <c r="F360" s="2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4"/>
      <c r="C361" s="2"/>
      <c r="D361" s="2"/>
      <c r="E361" s="2"/>
      <c r="F361" s="2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4"/>
      <c r="C362" s="2"/>
      <c r="D362" s="2"/>
      <c r="E362" s="2"/>
      <c r="F362" s="2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4"/>
      <c r="C363" s="2"/>
      <c r="D363" s="2"/>
      <c r="E363" s="2"/>
      <c r="F363" s="2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4"/>
      <c r="C364" s="2"/>
      <c r="D364" s="2"/>
      <c r="E364" s="2"/>
      <c r="F364" s="2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4"/>
      <c r="C365" s="2"/>
      <c r="D365" s="2"/>
      <c r="E365" s="2"/>
      <c r="F365" s="2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4"/>
      <c r="C366" s="2"/>
      <c r="D366" s="2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4"/>
      <c r="C367" s="2"/>
      <c r="D367" s="2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4"/>
      <c r="C368" s="2"/>
      <c r="D368" s="2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4"/>
      <c r="C369" s="2"/>
      <c r="D369" s="2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4"/>
      <c r="C370" s="2"/>
      <c r="D370" s="2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4"/>
      <c r="C371" s="2"/>
      <c r="D371" s="2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4"/>
      <c r="C372" s="2"/>
      <c r="D372" s="2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4"/>
      <c r="C373" s="2"/>
      <c r="D373" s="2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4"/>
      <c r="C374" s="2"/>
      <c r="D374" s="2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4"/>
      <c r="C375" s="2"/>
      <c r="D375" s="2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4"/>
      <c r="C376" s="2"/>
      <c r="D376" s="2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4"/>
      <c r="C377" s="2"/>
      <c r="D377" s="2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4"/>
      <c r="C378" s="2"/>
      <c r="D378" s="2"/>
      <c r="E378" s="2"/>
      <c r="F378" s="2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4"/>
      <c r="C379" s="2"/>
      <c r="D379" s="2"/>
      <c r="E379" s="2"/>
      <c r="F379" s="2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4"/>
      <c r="C380" s="2"/>
      <c r="D380" s="2"/>
      <c r="E380" s="2"/>
      <c r="F380" s="2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4"/>
      <c r="C381" s="2"/>
      <c r="D381" s="2"/>
      <c r="E381" s="2"/>
      <c r="F381" s="2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4"/>
      <c r="C382" s="2"/>
      <c r="D382" s="2"/>
      <c r="E382" s="2"/>
      <c r="F382" s="2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4"/>
      <c r="C383" s="2"/>
      <c r="D383" s="2"/>
      <c r="E383" s="2"/>
      <c r="F383" s="2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4"/>
      <c r="C384" s="2"/>
      <c r="D384" s="2"/>
      <c r="E384" s="2"/>
      <c r="F384" s="2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4"/>
      <c r="C385" s="2"/>
      <c r="D385" s="2"/>
      <c r="E385" s="2"/>
      <c r="F385" s="2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4"/>
      <c r="C386" s="2"/>
      <c r="D386" s="2"/>
      <c r="E386" s="2"/>
      <c r="F386" s="2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4"/>
      <c r="C387" s="2"/>
      <c r="D387" s="2"/>
      <c r="E387" s="2"/>
      <c r="F387" s="2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4"/>
      <c r="C388" s="2"/>
      <c r="D388" s="2"/>
      <c r="E388" s="2"/>
      <c r="F388" s="2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4"/>
      <c r="C389" s="2"/>
      <c r="D389" s="2"/>
      <c r="E389" s="2"/>
      <c r="F389" s="2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4"/>
      <c r="C390" s="2"/>
      <c r="D390" s="2"/>
      <c r="E390" s="2"/>
      <c r="F390" s="2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4"/>
      <c r="C391" s="2"/>
      <c r="D391" s="2"/>
      <c r="E391" s="2"/>
      <c r="F391" s="2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4"/>
      <c r="C392" s="2"/>
      <c r="D392" s="2"/>
      <c r="E392" s="2"/>
      <c r="F392" s="2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4"/>
      <c r="C393" s="2"/>
      <c r="D393" s="2"/>
      <c r="E393" s="2"/>
      <c r="F393" s="2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4"/>
      <c r="C394" s="2"/>
      <c r="D394" s="2"/>
      <c r="E394" s="2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4"/>
      <c r="C395" s="2"/>
      <c r="D395" s="2"/>
      <c r="E395" s="2"/>
      <c r="F395" s="2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4"/>
      <c r="C396" s="2"/>
      <c r="D396" s="2"/>
      <c r="E396" s="2"/>
      <c r="F396" s="2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4"/>
      <c r="C397" s="2"/>
      <c r="D397" s="2"/>
      <c r="E397" s="2"/>
      <c r="F397" s="2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4"/>
      <c r="C398" s="2"/>
      <c r="D398" s="2"/>
      <c r="E398" s="2"/>
      <c r="F398" s="2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4"/>
      <c r="C399" s="2"/>
      <c r="D399" s="2"/>
      <c r="E399" s="2"/>
      <c r="F399" s="2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4"/>
      <c r="C400" s="2"/>
      <c r="D400" s="2"/>
      <c r="E400" s="2"/>
      <c r="F400" s="2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4"/>
      <c r="C401" s="2"/>
      <c r="D401" s="2"/>
      <c r="E401" s="2"/>
      <c r="F401" s="2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4"/>
      <c r="C402" s="2"/>
      <c r="D402" s="2"/>
      <c r="E402" s="2"/>
      <c r="F402" s="2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4"/>
      <c r="C403" s="2"/>
      <c r="D403" s="2"/>
      <c r="E403" s="2"/>
      <c r="F403" s="2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4"/>
      <c r="C404" s="2"/>
      <c r="D404" s="2"/>
      <c r="E404" s="2"/>
      <c r="F404" s="2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4"/>
      <c r="C405" s="2"/>
      <c r="D405" s="2"/>
      <c r="E405" s="2"/>
      <c r="F405" s="2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4"/>
      <c r="C406" s="2"/>
      <c r="D406" s="2"/>
      <c r="E406" s="2"/>
      <c r="F406" s="2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4"/>
      <c r="C407" s="2"/>
      <c r="D407" s="2"/>
      <c r="E407" s="2"/>
      <c r="F407" s="2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4"/>
      <c r="C408" s="2"/>
      <c r="D408" s="2"/>
      <c r="E408" s="2"/>
      <c r="F408" s="2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4"/>
      <c r="C409" s="2"/>
      <c r="D409" s="2"/>
      <c r="E409" s="2"/>
      <c r="F409" s="2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4"/>
      <c r="C410" s="2"/>
      <c r="D410" s="2"/>
      <c r="E410" s="2"/>
      <c r="F410" s="2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4"/>
      <c r="C411" s="2"/>
      <c r="D411" s="2"/>
      <c r="E411" s="2"/>
      <c r="F411" s="2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4"/>
      <c r="C412" s="2"/>
      <c r="D412" s="2"/>
      <c r="E412" s="2"/>
      <c r="F412" s="2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4"/>
      <c r="C413" s="2"/>
      <c r="D413" s="2"/>
      <c r="E413" s="2"/>
      <c r="F413" s="2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4"/>
      <c r="C414" s="2"/>
      <c r="D414" s="2"/>
      <c r="E414" s="2"/>
      <c r="F414" s="2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4"/>
      <c r="C415" s="2"/>
      <c r="D415" s="2"/>
      <c r="E415" s="2"/>
      <c r="F415" s="2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4"/>
      <c r="C416" s="2"/>
      <c r="D416" s="2"/>
      <c r="E416" s="2"/>
      <c r="F416" s="2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4"/>
      <c r="C417" s="2"/>
      <c r="D417" s="2"/>
      <c r="E417" s="2"/>
      <c r="F417" s="2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4"/>
      <c r="C418" s="2"/>
      <c r="D418" s="2"/>
      <c r="E418" s="2"/>
      <c r="F418" s="2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4"/>
      <c r="C419" s="2"/>
      <c r="D419" s="2"/>
      <c r="E419" s="2"/>
      <c r="F419" s="2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4"/>
      <c r="C420" s="2"/>
      <c r="D420" s="2"/>
      <c r="E420" s="2"/>
      <c r="F420" s="2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4"/>
      <c r="C421" s="2"/>
      <c r="D421" s="2"/>
      <c r="E421" s="2"/>
      <c r="F421" s="2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4"/>
      <c r="C422" s="2"/>
      <c r="D422" s="2"/>
      <c r="E422" s="2"/>
      <c r="F422" s="2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4"/>
      <c r="C423" s="2"/>
      <c r="D423" s="2"/>
      <c r="E423" s="2"/>
      <c r="F423" s="2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4"/>
      <c r="C424" s="2"/>
      <c r="D424" s="2"/>
      <c r="E424" s="2"/>
      <c r="F424" s="2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4"/>
      <c r="C425" s="2"/>
      <c r="D425" s="2"/>
      <c r="E425" s="2"/>
      <c r="F425" s="2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4"/>
      <c r="C426" s="2"/>
      <c r="D426" s="2"/>
      <c r="E426" s="2"/>
      <c r="F426" s="2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4"/>
      <c r="C427" s="2"/>
      <c r="D427" s="2"/>
      <c r="E427" s="2"/>
      <c r="F427" s="2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4"/>
      <c r="C428" s="2"/>
      <c r="D428" s="2"/>
      <c r="E428" s="2"/>
      <c r="F428" s="2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4"/>
      <c r="C429" s="2"/>
      <c r="D429" s="2"/>
      <c r="E429" s="2"/>
      <c r="F429" s="2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4"/>
      <c r="C430" s="2"/>
      <c r="D430" s="2"/>
      <c r="E430" s="2"/>
      <c r="F430" s="2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4"/>
      <c r="C431" s="2"/>
      <c r="D431" s="2"/>
      <c r="E431" s="2"/>
      <c r="F431" s="2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4"/>
      <c r="C432" s="2"/>
      <c r="D432" s="2"/>
      <c r="E432" s="2"/>
      <c r="F432" s="2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4"/>
      <c r="C433" s="2"/>
      <c r="D433" s="2"/>
      <c r="E433" s="2"/>
      <c r="F433" s="2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4"/>
      <c r="C434" s="2"/>
      <c r="D434" s="2"/>
      <c r="E434" s="2"/>
      <c r="F434" s="2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4"/>
      <c r="C435" s="2"/>
      <c r="D435" s="2"/>
      <c r="E435" s="2"/>
      <c r="F435" s="2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4"/>
      <c r="C436" s="2"/>
      <c r="D436" s="2"/>
      <c r="E436" s="2"/>
      <c r="F436" s="2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4"/>
      <c r="C437" s="2"/>
      <c r="D437" s="2"/>
      <c r="E437" s="2"/>
      <c r="F437" s="2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4"/>
      <c r="C438" s="2"/>
      <c r="D438" s="2"/>
      <c r="E438" s="2"/>
      <c r="F438" s="2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4"/>
      <c r="C439" s="2"/>
      <c r="D439" s="2"/>
      <c r="E439" s="2"/>
      <c r="F439" s="2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4"/>
      <c r="C440" s="2"/>
      <c r="D440" s="2"/>
      <c r="E440" s="2"/>
      <c r="F440" s="2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4"/>
      <c r="C441" s="2"/>
      <c r="D441" s="2"/>
      <c r="E441" s="2"/>
      <c r="F441" s="2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4"/>
      <c r="C442" s="2"/>
      <c r="D442" s="2"/>
      <c r="E442" s="2"/>
      <c r="F442" s="2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4"/>
      <c r="C443" s="2"/>
      <c r="D443" s="2"/>
      <c r="E443" s="2"/>
      <c r="F443" s="2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4"/>
      <c r="C444" s="2"/>
      <c r="D444" s="2"/>
      <c r="E444" s="2"/>
      <c r="F444" s="2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4"/>
      <c r="C445" s="2"/>
      <c r="D445" s="2"/>
      <c r="E445" s="2"/>
      <c r="F445" s="2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4"/>
      <c r="C446" s="2"/>
      <c r="D446" s="2"/>
      <c r="E446" s="2"/>
      <c r="F446" s="2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4"/>
      <c r="C447" s="2"/>
      <c r="D447" s="2"/>
      <c r="E447" s="2"/>
      <c r="F447" s="2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4"/>
      <c r="C448" s="2"/>
      <c r="D448" s="2"/>
      <c r="E448" s="2"/>
      <c r="F448" s="2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4"/>
      <c r="C449" s="2"/>
      <c r="D449" s="2"/>
      <c r="E449" s="2"/>
      <c r="F449" s="2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4"/>
      <c r="C450" s="2"/>
      <c r="D450" s="2"/>
      <c r="E450" s="2"/>
      <c r="F450" s="2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4"/>
      <c r="C451" s="2"/>
      <c r="D451" s="2"/>
      <c r="E451" s="2"/>
      <c r="F451" s="2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4"/>
      <c r="C452" s="2"/>
      <c r="D452" s="2"/>
      <c r="E452" s="2"/>
      <c r="F452" s="2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4"/>
      <c r="C453" s="2"/>
      <c r="D453" s="2"/>
      <c r="E453" s="2"/>
      <c r="F453" s="2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4"/>
      <c r="C454" s="2"/>
      <c r="D454" s="2"/>
      <c r="E454" s="2"/>
      <c r="F454" s="2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4"/>
      <c r="C455" s="2"/>
      <c r="D455" s="2"/>
      <c r="E455" s="2"/>
      <c r="F455" s="2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4"/>
      <c r="C456" s="2"/>
      <c r="D456" s="2"/>
      <c r="E456" s="2"/>
      <c r="F456" s="2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4"/>
      <c r="C457" s="2"/>
      <c r="D457" s="2"/>
      <c r="E457" s="2"/>
      <c r="F457" s="2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4"/>
      <c r="C458" s="2"/>
      <c r="D458" s="2"/>
      <c r="E458" s="2"/>
      <c r="F458" s="2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4"/>
      <c r="C459" s="2"/>
      <c r="D459" s="2"/>
      <c r="E459" s="2"/>
      <c r="F459" s="2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4"/>
      <c r="C460" s="2"/>
      <c r="D460" s="2"/>
      <c r="E460" s="2"/>
      <c r="F460" s="2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4"/>
      <c r="C461" s="2"/>
      <c r="D461" s="2"/>
      <c r="E461" s="2"/>
      <c r="F461" s="2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4"/>
      <c r="C462" s="2"/>
      <c r="D462" s="2"/>
      <c r="E462" s="2"/>
      <c r="F462" s="2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4"/>
      <c r="C463" s="2"/>
      <c r="D463" s="2"/>
      <c r="E463" s="2"/>
      <c r="F463" s="2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4"/>
      <c r="C464" s="2"/>
      <c r="D464" s="2"/>
      <c r="E464" s="2"/>
      <c r="F464" s="2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4"/>
      <c r="C465" s="2"/>
      <c r="D465" s="2"/>
      <c r="E465" s="2"/>
      <c r="F465" s="2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4"/>
      <c r="C466" s="2"/>
      <c r="D466" s="2"/>
      <c r="E466" s="2"/>
      <c r="F466" s="2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4"/>
      <c r="C467" s="2"/>
      <c r="D467" s="2"/>
      <c r="E467" s="2"/>
      <c r="F467" s="2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4"/>
      <c r="C468" s="2"/>
      <c r="D468" s="2"/>
      <c r="E468" s="2"/>
      <c r="F468" s="2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4"/>
      <c r="C469" s="2"/>
      <c r="D469" s="2"/>
      <c r="E469" s="2"/>
      <c r="F469" s="2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4"/>
      <c r="C470" s="2"/>
      <c r="D470" s="2"/>
      <c r="E470" s="2"/>
      <c r="F470" s="2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4"/>
      <c r="C471" s="2"/>
      <c r="D471" s="2"/>
      <c r="E471" s="2"/>
      <c r="F471" s="2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4"/>
      <c r="C472" s="2"/>
      <c r="D472" s="2"/>
      <c r="E472" s="2"/>
      <c r="F472" s="2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4"/>
      <c r="C473" s="2"/>
      <c r="D473" s="2"/>
      <c r="E473" s="2"/>
      <c r="F473" s="2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4"/>
      <c r="C474" s="2"/>
      <c r="D474" s="2"/>
      <c r="E474" s="2"/>
      <c r="F474" s="2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4"/>
      <c r="C475" s="2"/>
      <c r="D475" s="2"/>
      <c r="E475" s="2"/>
      <c r="F475" s="2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4"/>
      <c r="C476" s="2"/>
      <c r="D476" s="2"/>
      <c r="E476" s="2"/>
      <c r="F476" s="2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4"/>
      <c r="C477" s="2"/>
      <c r="D477" s="2"/>
      <c r="E477" s="2"/>
      <c r="F477" s="2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4"/>
      <c r="C478" s="2"/>
      <c r="D478" s="2"/>
      <c r="E478" s="2"/>
      <c r="F478" s="2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4"/>
      <c r="C479" s="2"/>
      <c r="D479" s="2"/>
      <c r="E479" s="2"/>
      <c r="F479" s="2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4"/>
      <c r="C480" s="2"/>
      <c r="D480" s="2"/>
      <c r="E480" s="2"/>
      <c r="F480" s="2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4"/>
      <c r="C481" s="2"/>
      <c r="D481" s="2"/>
      <c r="E481" s="2"/>
      <c r="F481" s="2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4"/>
      <c r="C482" s="2"/>
      <c r="D482" s="2"/>
      <c r="E482" s="2"/>
      <c r="F482" s="2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4"/>
      <c r="C483" s="2"/>
      <c r="D483" s="2"/>
      <c r="E483" s="2"/>
      <c r="F483" s="2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4"/>
      <c r="C484" s="2"/>
      <c r="D484" s="2"/>
      <c r="E484" s="2"/>
      <c r="F484" s="2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4"/>
      <c r="C485" s="2"/>
      <c r="D485" s="2"/>
      <c r="E485" s="2"/>
      <c r="F485" s="2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4"/>
      <c r="C486" s="2"/>
      <c r="D486" s="2"/>
      <c r="E486" s="2"/>
      <c r="F486" s="2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4"/>
      <c r="C487" s="2"/>
      <c r="D487" s="2"/>
      <c r="E487" s="2"/>
      <c r="F487" s="2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4"/>
      <c r="C488" s="2"/>
      <c r="D488" s="2"/>
      <c r="E488" s="2"/>
      <c r="F488" s="2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4"/>
      <c r="C489" s="2"/>
      <c r="D489" s="2"/>
      <c r="E489" s="2"/>
      <c r="F489" s="2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4"/>
      <c r="C490" s="2"/>
      <c r="D490" s="2"/>
      <c r="E490" s="2"/>
      <c r="F490" s="2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4"/>
      <c r="C491" s="2"/>
      <c r="D491" s="2"/>
      <c r="E491" s="2"/>
      <c r="F491" s="2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4"/>
      <c r="C492" s="2"/>
      <c r="D492" s="2"/>
      <c r="E492" s="2"/>
      <c r="F492" s="2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4"/>
      <c r="C493" s="2"/>
      <c r="D493" s="2"/>
      <c r="E493" s="2"/>
      <c r="F493" s="2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4"/>
      <c r="C494" s="2"/>
      <c r="D494" s="2"/>
      <c r="E494" s="2"/>
      <c r="F494" s="2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4"/>
      <c r="C495" s="2"/>
      <c r="D495" s="2"/>
      <c r="E495" s="2"/>
      <c r="F495" s="2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4"/>
      <c r="C496" s="2"/>
      <c r="D496" s="2"/>
      <c r="E496" s="2"/>
      <c r="F496" s="2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4"/>
      <c r="C497" s="2"/>
      <c r="D497" s="2"/>
      <c r="E497" s="2"/>
      <c r="F497" s="2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4"/>
      <c r="C498" s="2"/>
      <c r="D498" s="2"/>
      <c r="E498" s="2"/>
      <c r="F498" s="2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4"/>
      <c r="C499" s="2"/>
      <c r="D499" s="2"/>
      <c r="E499" s="2"/>
      <c r="F499" s="2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4"/>
      <c r="C500" s="2"/>
      <c r="D500" s="2"/>
      <c r="E500" s="2"/>
      <c r="F500" s="2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4"/>
      <c r="C501" s="2"/>
      <c r="D501" s="2"/>
      <c r="E501" s="2"/>
      <c r="F501" s="2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4"/>
      <c r="C502" s="2"/>
      <c r="D502" s="2"/>
      <c r="E502" s="2"/>
      <c r="F502" s="2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4"/>
      <c r="C503" s="2"/>
      <c r="D503" s="2"/>
      <c r="E503" s="2"/>
      <c r="F503" s="2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4"/>
      <c r="C504" s="2"/>
      <c r="D504" s="2"/>
      <c r="E504" s="2"/>
      <c r="F504" s="2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4"/>
      <c r="C505" s="2"/>
      <c r="D505" s="2"/>
      <c r="E505" s="2"/>
      <c r="F505" s="2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4"/>
      <c r="C506" s="2"/>
      <c r="D506" s="2"/>
      <c r="E506" s="2"/>
      <c r="F506" s="2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4"/>
      <c r="C507" s="2"/>
      <c r="D507" s="2"/>
      <c r="E507" s="2"/>
      <c r="F507" s="2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4"/>
      <c r="C508" s="2"/>
      <c r="D508" s="2"/>
      <c r="E508" s="2"/>
      <c r="F508" s="2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4"/>
      <c r="C509" s="2"/>
      <c r="D509" s="2"/>
      <c r="E509" s="2"/>
      <c r="F509" s="2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4"/>
      <c r="C510" s="2"/>
      <c r="D510" s="2"/>
      <c r="E510" s="2"/>
      <c r="F510" s="2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4"/>
      <c r="C511" s="2"/>
      <c r="D511" s="2"/>
      <c r="E511" s="2"/>
      <c r="F511" s="2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4"/>
      <c r="C512" s="2"/>
      <c r="D512" s="2"/>
      <c r="E512" s="2"/>
      <c r="F512" s="2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4"/>
      <c r="C513" s="2"/>
      <c r="D513" s="2"/>
      <c r="E513" s="2"/>
      <c r="F513" s="2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4"/>
      <c r="C514" s="2"/>
      <c r="D514" s="2"/>
      <c r="E514" s="2"/>
      <c r="F514" s="2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4"/>
      <c r="C515" s="2"/>
      <c r="D515" s="2"/>
      <c r="E515" s="2"/>
      <c r="F515" s="2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4"/>
      <c r="C516" s="2"/>
      <c r="D516" s="2"/>
      <c r="E516" s="2"/>
      <c r="F516" s="2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4"/>
      <c r="C517" s="2"/>
      <c r="D517" s="2"/>
      <c r="E517" s="2"/>
      <c r="F517" s="2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4"/>
      <c r="C518" s="2"/>
      <c r="D518" s="2"/>
      <c r="E518" s="2"/>
      <c r="F518" s="2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4"/>
      <c r="C519" s="2"/>
      <c r="D519" s="2"/>
      <c r="E519" s="2"/>
      <c r="F519" s="2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4"/>
      <c r="C520" s="2"/>
      <c r="D520" s="2"/>
      <c r="E520" s="2"/>
      <c r="F520" s="2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4"/>
      <c r="C521" s="2"/>
      <c r="D521" s="2"/>
      <c r="E521" s="2"/>
      <c r="F521" s="2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4"/>
      <c r="C522" s="2"/>
      <c r="D522" s="2"/>
      <c r="E522" s="2"/>
      <c r="F522" s="2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4"/>
      <c r="C523" s="2"/>
      <c r="D523" s="2"/>
      <c r="E523" s="2"/>
      <c r="F523" s="2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4"/>
      <c r="C524" s="2"/>
      <c r="D524" s="2"/>
      <c r="E524" s="2"/>
      <c r="F524" s="2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4"/>
      <c r="C525" s="2"/>
      <c r="D525" s="2"/>
      <c r="E525" s="2"/>
      <c r="F525" s="2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4"/>
      <c r="C526" s="2"/>
      <c r="D526" s="2"/>
      <c r="E526" s="2"/>
      <c r="F526" s="2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4"/>
      <c r="C527" s="2"/>
      <c r="D527" s="2"/>
      <c r="E527" s="2"/>
      <c r="F527" s="2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4"/>
      <c r="C528" s="2"/>
      <c r="D528" s="2"/>
      <c r="E528" s="2"/>
      <c r="F528" s="2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4"/>
      <c r="C529" s="2"/>
      <c r="D529" s="2"/>
      <c r="E529" s="2"/>
      <c r="F529" s="2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4"/>
      <c r="C530" s="2"/>
      <c r="D530" s="2"/>
      <c r="E530" s="2"/>
      <c r="F530" s="2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4"/>
      <c r="C531" s="2"/>
      <c r="D531" s="2"/>
      <c r="E531" s="2"/>
      <c r="F531" s="2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4"/>
      <c r="C532" s="2"/>
      <c r="D532" s="2"/>
      <c r="E532" s="2"/>
      <c r="F532" s="2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4"/>
      <c r="C533" s="2"/>
      <c r="D533" s="2"/>
      <c r="E533" s="2"/>
      <c r="F533" s="2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4"/>
      <c r="C534" s="2"/>
      <c r="D534" s="2"/>
      <c r="E534" s="2"/>
      <c r="F534" s="2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4"/>
      <c r="C535" s="2"/>
      <c r="D535" s="2"/>
      <c r="E535" s="2"/>
      <c r="F535" s="2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4"/>
      <c r="C536" s="2"/>
      <c r="D536" s="2"/>
      <c r="E536" s="2"/>
      <c r="F536" s="2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4"/>
      <c r="C537" s="2"/>
      <c r="D537" s="2"/>
      <c r="E537" s="2"/>
      <c r="F537" s="2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4"/>
      <c r="C538" s="2"/>
      <c r="D538" s="2"/>
      <c r="E538" s="2"/>
      <c r="F538" s="2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4"/>
      <c r="C539" s="2"/>
      <c r="D539" s="2"/>
      <c r="E539" s="2"/>
      <c r="F539" s="2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4"/>
      <c r="C540" s="2"/>
      <c r="D540" s="2"/>
      <c r="E540" s="2"/>
      <c r="F540" s="2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4"/>
      <c r="C541" s="2"/>
      <c r="D541" s="2"/>
      <c r="E541" s="2"/>
      <c r="F541" s="2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4"/>
      <c r="C542" s="2"/>
      <c r="D542" s="2"/>
      <c r="E542" s="2"/>
      <c r="F542" s="2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4"/>
      <c r="C543" s="2"/>
      <c r="D543" s="2"/>
      <c r="E543" s="2"/>
      <c r="F543" s="2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4"/>
      <c r="C544" s="2"/>
      <c r="D544" s="2"/>
      <c r="E544" s="2"/>
      <c r="F544" s="2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4"/>
      <c r="C545" s="2"/>
      <c r="D545" s="2"/>
      <c r="E545" s="2"/>
      <c r="F545" s="2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4"/>
      <c r="C546" s="2"/>
      <c r="D546" s="2"/>
      <c r="E546" s="2"/>
      <c r="F546" s="2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4"/>
      <c r="C547" s="2"/>
      <c r="D547" s="2"/>
      <c r="E547" s="2"/>
      <c r="F547" s="2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4"/>
      <c r="C548" s="2"/>
      <c r="D548" s="2"/>
      <c r="E548" s="2"/>
      <c r="F548" s="2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4"/>
      <c r="C549" s="2"/>
      <c r="D549" s="2"/>
      <c r="E549" s="2"/>
      <c r="F549" s="2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4"/>
      <c r="C550" s="2"/>
      <c r="D550" s="2"/>
      <c r="E550" s="2"/>
      <c r="F550" s="2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4"/>
      <c r="C551" s="2"/>
      <c r="D551" s="2"/>
      <c r="E551" s="2"/>
      <c r="F551" s="2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4"/>
      <c r="C552" s="2"/>
      <c r="D552" s="2"/>
      <c r="E552" s="2"/>
      <c r="F552" s="2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4"/>
      <c r="C553" s="2"/>
      <c r="D553" s="2"/>
      <c r="E553" s="2"/>
      <c r="F553" s="2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4"/>
      <c r="C554" s="2"/>
      <c r="D554" s="2"/>
      <c r="E554" s="2"/>
      <c r="F554" s="2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4"/>
      <c r="C555" s="2"/>
      <c r="D555" s="2"/>
      <c r="E555" s="2"/>
      <c r="F555" s="2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4"/>
      <c r="C556" s="2"/>
      <c r="D556" s="2"/>
      <c r="E556" s="2"/>
      <c r="F556" s="2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4"/>
      <c r="C557" s="2"/>
      <c r="D557" s="2"/>
      <c r="E557" s="2"/>
      <c r="F557" s="2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4"/>
      <c r="C558" s="2"/>
      <c r="D558" s="2"/>
      <c r="E558" s="2"/>
      <c r="F558" s="2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4"/>
      <c r="C559" s="2"/>
      <c r="D559" s="2"/>
      <c r="E559" s="2"/>
      <c r="F559" s="2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4"/>
      <c r="C560" s="2"/>
      <c r="D560" s="2"/>
      <c r="E560" s="2"/>
      <c r="F560" s="2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4"/>
      <c r="C561" s="2"/>
      <c r="D561" s="2"/>
      <c r="E561" s="2"/>
      <c r="F561" s="2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4"/>
      <c r="C562" s="2"/>
      <c r="D562" s="2"/>
      <c r="E562" s="2"/>
      <c r="F562" s="2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4"/>
      <c r="C563" s="2"/>
      <c r="D563" s="2"/>
      <c r="E563" s="2"/>
      <c r="F563" s="2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4"/>
      <c r="C564" s="2"/>
      <c r="D564" s="2"/>
      <c r="E564" s="2"/>
      <c r="F564" s="2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4"/>
      <c r="C565" s="2"/>
      <c r="D565" s="2"/>
      <c r="E565" s="2"/>
      <c r="F565" s="2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4"/>
      <c r="C566" s="2"/>
      <c r="D566" s="2"/>
      <c r="E566" s="2"/>
      <c r="F566" s="2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4"/>
      <c r="C567" s="2"/>
      <c r="D567" s="2"/>
      <c r="E567" s="2"/>
      <c r="F567" s="2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4"/>
      <c r="C568" s="2"/>
      <c r="D568" s="2"/>
      <c r="E568" s="2"/>
      <c r="F568" s="2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4"/>
      <c r="C569" s="2"/>
      <c r="D569" s="2"/>
      <c r="E569" s="2"/>
      <c r="F569" s="2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4"/>
      <c r="C570" s="2"/>
      <c r="D570" s="2"/>
      <c r="E570" s="2"/>
      <c r="F570" s="2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4"/>
      <c r="C571" s="2"/>
      <c r="D571" s="2"/>
      <c r="E571" s="2"/>
      <c r="F571" s="2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4"/>
      <c r="C572" s="2"/>
      <c r="D572" s="2"/>
      <c r="E572" s="2"/>
      <c r="F572" s="2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4"/>
      <c r="C573" s="2"/>
      <c r="D573" s="2"/>
      <c r="E573" s="2"/>
      <c r="F573" s="2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4"/>
      <c r="C574" s="2"/>
      <c r="D574" s="2"/>
      <c r="E574" s="2"/>
      <c r="F574" s="2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4"/>
      <c r="C575" s="2"/>
      <c r="D575" s="2"/>
      <c r="E575" s="2"/>
      <c r="F575" s="2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4"/>
      <c r="C576" s="2"/>
      <c r="D576" s="2"/>
      <c r="E576" s="2"/>
      <c r="F576" s="2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4"/>
      <c r="C577" s="2"/>
      <c r="D577" s="2"/>
      <c r="E577" s="2"/>
      <c r="F577" s="2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4"/>
      <c r="C578" s="2"/>
      <c r="D578" s="2"/>
      <c r="E578" s="2"/>
      <c r="F578" s="2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4"/>
      <c r="C579" s="2"/>
      <c r="D579" s="2"/>
      <c r="E579" s="2"/>
      <c r="F579" s="2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4"/>
      <c r="C580" s="2"/>
      <c r="D580" s="2"/>
      <c r="E580" s="2"/>
      <c r="F580" s="2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4"/>
      <c r="C581" s="2"/>
      <c r="D581" s="2"/>
      <c r="E581" s="2"/>
      <c r="F581" s="2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4"/>
      <c r="C582" s="2"/>
      <c r="D582" s="2"/>
      <c r="E582" s="2"/>
      <c r="F582" s="2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4"/>
      <c r="C583" s="2"/>
      <c r="D583" s="2"/>
      <c r="E583" s="2"/>
      <c r="F583" s="2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4"/>
      <c r="C584" s="2"/>
      <c r="D584" s="2"/>
      <c r="E584" s="2"/>
      <c r="F584" s="2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4"/>
      <c r="C585" s="2"/>
      <c r="D585" s="2"/>
      <c r="E585" s="2"/>
      <c r="F585" s="2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4"/>
      <c r="C586" s="2"/>
      <c r="D586" s="2"/>
      <c r="E586" s="2"/>
      <c r="F586" s="2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4"/>
      <c r="C587" s="2"/>
      <c r="D587" s="2"/>
      <c r="E587" s="2"/>
      <c r="F587" s="2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4"/>
      <c r="C588" s="2"/>
      <c r="D588" s="2"/>
      <c r="E588" s="2"/>
      <c r="F588" s="2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4"/>
      <c r="C589" s="2"/>
      <c r="D589" s="2"/>
      <c r="E589" s="2"/>
      <c r="F589" s="2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4"/>
      <c r="C590" s="2"/>
      <c r="D590" s="2"/>
      <c r="E590" s="2"/>
      <c r="F590" s="2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4"/>
      <c r="C591" s="2"/>
      <c r="D591" s="2"/>
      <c r="E591" s="2"/>
      <c r="F591" s="2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4"/>
      <c r="C592" s="2"/>
      <c r="D592" s="2"/>
      <c r="E592" s="2"/>
      <c r="F592" s="2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4"/>
      <c r="C593" s="2"/>
      <c r="D593" s="2"/>
      <c r="E593" s="2"/>
      <c r="F593" s="2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4"/>
      <c r="C594" s="2"/>
      <c r="D594" s="2"/>
      <c r="E594" s="2"/>
      <c r="F594" s="2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4"/>
      <c r="C595" s="2"/>
      <c r="D595" s="2"/>
      <c r="E595" s="2"/>
      <c r="F595" s="2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4"/>
      <c r="C596" s="2"/>
      <c r="D596" s="2"/>
      <c r="E596" s="2"/>
      <c r="F596" s="2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4"/>
      <c r="C597" s="2"/>
      <c r="D597" s="2"/>
      <c r="E597" s="2"/>
      <c r="F597" s="2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4"/>
      <c r="C598" s="2"/>
      <c r="D598" s="2"/>
      <c r="E598" s="2"/>
      <c r="F598" s="2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4"/>
      <c r="C599" s="2"/>
      <c r="D599" s="2"/>
      <c r="E599" s="2"/>
      <c r="F599" s="2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4"/>
      <c r="C600" s="2"/>
      <c r="D600" s="2"/>
      <c r="E600" s="2"/>
      <c r="F600" s="2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4"/>
      <c r="C601" s="2"/>
      <c r="D601" s="2"/>
      <c r="E601" s="2"/>
      <c r="F601" s="2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4"/>
      <c r="C602" s="2"/>
      <c r="D602" s="2"/>
      <c r="E602" s="2"/>
      <c r="F602" s="2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4"/>
      <c r="C603" s="2"/>
      <c r="D603" s="2"/>
      <c r="E603" s="2"/>
      <c r="F603" s="2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4"/>
      <c r="C604" s="2"/>
      <c r="D604" s="2"/>
      <c r="E604" s="2"/>
      <c r="F604" s="2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4"/>
      <c r="C605" s="2"/>
      <c r="D605" s="2"/>
      <c r="E605" s="2"/>
      <c r="F605" s="2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4"/>
      <c r="C606" s="2"/>
      <c r="D606" s="2"/>
      <c r="E606" s="2"/>
      <c r="F606" s="2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4"/>
      <c r="C607" s="2"/>
      <c r="D607" s="2"/>
      <c r="E607" s="2"/>
      <c r="F607" s="2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4"/>
      <c r="C608" s="2"/>
      <c r="D608" s="2"/>
      <c r="E608" s="2"/>
      <c r="F608" s="2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4"/>
      <c r="C609" s="2"/>
      <c r="D609" s="2"/>
      <c r="E609" s="2"/>
      <c r="F609" s="2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4"/>
      <c r="C610" s="2"/>
      <c r="D610" s="2"/>
      <c r="E610" s="2"/>
      <c r="F610" s="2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4"/>
      <c r="C611" s="2"/>
      <c r="D611" s="2"/>
      <c r="E611" s="2"/>
      <c r="F611" s="2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4"/>
      <c r="C612" s="2"/>
      <c r="D612" s="2"/>
      <c r="E612" s="2"/>
      <c r="F612" s="2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4"/>
      <c r="C613" s="2"/>
      <c r="D613" s="2"/>
      <c r="E613" s="2"/>
      <c r="F613" s="2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4"/>
      <c r="C614" s="2"/>
      <c r="D614" s="2"/>
      <c r="E614" s="2"/>
      <c r="F614" s="2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4"/>
      <c r="C615" s="2"/>
      <c r="D615" s="2"/>
      <c r="E615" s="2"/>
      <c r="F615" s="2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4"/>
      <c r="C616" s="2"/>
      <c r="D616" s="2"/>
      <c r="E616" s="2"/>
      <c r="F616" s="2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4"/>
      <c r="C617" s="2"/>
      <c r="D617" s="2"/>
      <c r="E617" s="2"/>
      <c r="F617" s="2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4"/>
      <c r="C618" s="2"/>
      <c r="D618" s="2"/>
      <c r="E618" s="2"/>
      <c r="F618" s="2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4"/>
      <c r="C619" s="2"/>
      <c r="D619" s="2"/>
      <c r="E619" s="2"/>
      <c r="F619" s="2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4"/>
      <c r="C620" s="2"/>
      <c r="D620" s="2"/>
      <c r="E620" s="2"/>
      <c r="F620" s="2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4"/>
      <c r="C621" s="2"/>
      <c r="D621" s="2"/>
      <c r="E621" s="2"/>
      <c r="F621" s="2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4"/>
      <c r="C622" s="2"/>
      <c r="D622" s="2"/>
      <c r="E622" s="2"/>
      <c r="F622" s="2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4"/>
      <c r="C623" s="2"/>
      <c r="D623" s="2"/>
      <c r="E623" s="2"/>
      <c r="F623" s="2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4"/>
      <c r="C624" s="2"/>
      <c r="D624" s="2"/>
      <c r="E624" s="2"/>
      <c r="F624" s="2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4"/>
      <c r="C625" s="2"/>
      <c r="D625" s="2"/>
      <c r="E625" s="2"/>
      <c r="F625" s="2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4"/>
      <c r="C626" s="2"/>
      <c r="D626" s="2"/>
      <c r="E626" s="2"/>
      <c r="F626" s="2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4"/>
      <c r="C627" s="2"/>
      <c r="D627" s="2"/>
      <c r="E627" s="2"/>
      <c r="F627" s="2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4"/>
      <c r="C628" s="2"/>
      <c r="D628" s="2"/>
      <c r="E628" s="2"/>
      <c r="F628" s="2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4"/>
      <c r="C629" s="2"/>
      <c r="D629" s="2"/>
      <c r="E629" s="2"/>
      <c r="F629" s="2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4"/>
      <c r="C630" s="2"/>
      <c r="D630" s="2"/>
      <c r="E630" s="2"/>
      <c r="F630" s="2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4"/>
      <c r="C631" s="2"/>
      <c r="D631" s="2"/>
      <c r="E631" s="2"/>
      <c r="F631" s="2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4"/>
      <c r="C632" s="2"/>
      <c r="D632" s="2"/>
      <c r="E632" s="2"/>
      <c r="F632" s="2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4"/>
      <c r="C633" s="2"/>
      <c r="D633" s="2"/>
      <c r="E633" s="2"/>
      <c r="F633" s="2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4"/>
      <c r="C634" s="2"/>
      <c r="D634" s="2"/>
      <c r="E634" s="2"/>
      <c r="F634" s="2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4"/>
      <c r="C635" s="2"/>
      <c r="D635" s="2"/>
      <c r="E635" s="2"/>
      <c r="F635" s="2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4"/>
      <c r="C636" s="2"/>
      <c r="D636" s="2"/>
      <c r="E636" s="2"/>
      <c r="F636" s="2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4"/>
      <c r="C637" s="2"/>
      <c r="D637" s="2"/>
      <c r="E637" s="2"/>
      <c r="F637" s="2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4"/>
      <c r="C638" s="2"/>
      <c r="D638" s="2"/>
      <c r="E638" s="2"/>
      <c r="F638" s="2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4"/>
      <c r="C639" s="2"/>
      <c r="D639" s="2"/>
      <c r="E639" s="2"/>
      <c r="F639" s="2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4"/>
      <c r="C640" s="2"/>
      <c r="D640" s="2"/>
      <c r="E640" s="2"/>
      <c r="F640" s="2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4"/>
      <c r="C641" s="2"/>
      <c r="D641" s="2"/>
      <c r="E641" s="2"/>
      <c r="F641" s="2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4"/>
      <c r="C642" s="2"/>
      <c r="D642" s="2"/>
      <c r="E642" s="2"/>
      <c r="F642" s="2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4"/>
      <c r="C643" s="2"/>
      <c r="D643" s="2"/>
      <c r="E643" s="2"/>
      <c r="F643" s="2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4"/>
      <c r="C644" s="2"/>
      <c r="D644" s="2"/>
      <c r="E644" s="2"/>
      <c r="F644" s="2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4"/>
      <c r="C645" s="2"/>
      <c r="D645" s="2"/>
      <c r="E645" s="2"/>
      <c r="F645" s="2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4"/>
      <c r="C646" s="2"/>
      <c r="D646" s="2"/>
      <c r="E646" s="2"/>
      <c r="F646" s="2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4"/>
      <c r="C647" s="2"/>
      <c r="D647" s="2"/>
      <c r="E647" s="2"/>
      <c r="F647" s="2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4"/>
      <c r="C648" s="2"/>
      <c r="D648" s="2"/>
      <c r="E648" s="2"/>
      <c r="F648" s="2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4"/>
      <c r="C649" s="2"/>
      <c r="D649" s="2"/>
      <c r="E649" s="2"/>
      <c r="F649" s="2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4"/>
      <c r="C650" s="2"/>
      <c r="D650" s="2"/>
      <c r="E650" s="2"/>
      <c r="F650" s="2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4"/>
      <c r="C651" s="2"/>
      <c r="D651" s="2"/>
      <c r="E651" s="2"/>
      <c r="F651" s="2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4"/>
      <c r="C652" s="2"/>
      <c r="D652" s="2"/>
      <c r="E652" s="2"/>
      <c r="F652" s="2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4"/>
      <c r="C653" s="2"/>
      <c r="D653" s="2"/>
      <c r="E653" s="2"/>
      <c r="F653" s="2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4"/>
      <c r="C654" s="2"/>
      <c r="D654" s="2"/>
      <c r="E654" s="2"/>
      <c r="F654" s="2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4"/>
      <c r="C655" s="2"/>
      <c r="D655" s="2"/>
      <c r="E655" s="2"/>
      <c r="F655" s="2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4"/>
      <c r="C656" s="2"/>
      <c r="D656" s="2"/>
      <c r="E656" s="2"/>
      <c r="F656" s="2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4"/>
      <c r="C657" s="2"/>
      <c r="D657" s="2"/>
      <c r="E657" s="2"/>
      <c r="F657" s="2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4"/>
      <c r="C658" s="2"/>
      <c r="D658" s="2"/>
      <c r="E658" s="2"/>
      <c r="F658" s="2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4"/>
      <c r="C659" s="2"/>
      <c r="D659" s="2"/>
      <c r="E659" s="2"/>
      <c r="F659" s="2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4"/>
      <c r="C660" s="2"/>
      <c r="D660" s="2"/>
      <c r="E660" s="2"/>
      <c r="F660" s="2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4"/>
      <c r="C661" s="2"/>
      <c r="D661" s="2"/>
      <c r="E661" s="2"/>
      <c r="F661" s="2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4"/>
      <c r="C662" s="2"/>
      <c r="D662" s="2"/>
      <c r="E662" s="2"/>
      <c r="F662" s="2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4"/>
      <c r="C663" s="2"/>
      <c r="D663" s="2"/>
      <c r="E663" s="2"/>
      <c r="F663" s="2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4"/>
      <c r="C664" s="2"/>
      <c r="D664" s="2"/>
      <c r="E664" s="2"/>
      <c r="F664" s="2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4"/>
      <c r="C665" s="2"/>
      <c r="D665" s="2"/>
      <c r="E665" s="2"/>
      <c r="F665" s="2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4"/>
      <c r="C666" s="2"/>
      <c r="D666" s="2"/>
      <c r="E666" s="2"/>
      <c r="F666" s="2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4"/>
      <c r="C667" s="2"/>
      <c r="D667" s="2"/>
      <c r="E667" s="2"/>
      <c r="F667" s="2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4"/>
      <c r="C668" s="2"/>
      <c r="D668" s="2"/>
      <c r="E668" s="2"/>
      <c r="F668" s="2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4"/>
      <c r="C669" s="2"/>
      <c r="D669" s="2"/>
      <c r="E669" s="2"/>
      <c r="F669" s="2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4"/>
      <c r="C670" s="2"/>
      <c r="D670" s="2"/>
      <c r="E670" s="2"/>
      <c r="F670" s="2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4"/>
      <c r="C671" s="2"/>
      <c r="D671" s="2"/>
      <c r="E671" s="2"/>
      <c r="F671" s="2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4"/>
      <c r="C672" s="2"/>
      <c r="D672" s="2"/>
      <c r="E672" s="2"/>
      <c r="F672" s="2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4"/>
      <c r="C673" s="2"/>
      <c r="D673" s="2"/>
      <c r="E673" s="2"/>
      <c r="F673" s="2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4"/>
      <c r="C674" s="2"/>
      <c r="D674" s="2"/>
      <c r="E674" s="2"/>
      <c r="F674" s="2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4"/>
      <c r="C675" s="2"/>
      <c r="D675" s="2"/>
      <c r="E675" s="2"/>
      <c r="F675" s="2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4"/>
      <c r="C676" s="2"/>
      <c r="D676" s="2"/>
      <c r="E676" s="2"/>
      <c r="F676" s="2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4"/>
      <c r="C677" s="2"/>
      <c r="D677" s="2"/>
      <c r="E677" s="2"/>
      <c r="F677" s="2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4"/>
      <c r="C678" s="2"/>
      <c r="D678" s="2"/>
      <c r="E678" s="2"/>
      <c r="F678" s="2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4"/>
      <c r="C679" s="2"/>
      <c r="D679" s="2"/>
      <c r="E679" s="2"/>
      <c r="F679" s="2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4"/>
      <c r="C680" s="2"/>
      <c r="D680" s="2"/>
      <c r="E680" s="2"/>
      <c r="F680" s="2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4"/>
      <c r="C681" s="2"/>
      <c r="D681" s="2"/>
      <c r="E681" s="2"/>
      <c r="F681" s="2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4"/>
      <c r="C682" s="2"/>
      <c r="D682" s="2"/>
      <c r="E682" s="2"/>
      <c r="F682" s="2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4"/>
      <c r="C683" s="2"/>
      <c r="D683" s="2"/>
      <c r="E683" s="2"/>
      <c r="F683" s="2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4"/>
      <c r="C684" s="2"/>
      <c r="D684" s="2"/>
      <c r="E684" s="2"/>
      <c r="F684" s="2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4"/>
      <c r="C685" s="2"/>
      <c r="D685" s="2"/>
      <c r="E685" s="2"/>
      <c r="F685" s="2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4"/>
      <c r="C686" s="2"/>
      <c r="D686" s="2"/>
      <c r="E686" s="2"/>
      <c r="F686" s="2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4"/>
      <c r="C687" s="2"/>
      <c r="D687" s="2"/>
      <c r="E687" s="2"/>
      <c r="F687" s="2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4"/>
      <c r="C688" s="2"/>
      <c r="D688" s="2"/>
      <c r="E688" s="2"/>
      <c r="F688" s="2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4"/>
      <c r="C689" s="2"/>
      <c r="D689" s="2"/>
      <c r="E689" s="2"/>
      <c r="F689" s="2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4"/>
      <c r="C690" s="2"/>
      <c r="D690" s="2"/>
      <c r="E690" s="2"/>
      <c r="F690" s="2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4"/>
      <c r="C691" s="2"/>
      <c r="D691" s="2"/>
      <c r="E691" s="2"/>
      <c r="F691" s="2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4"/>
      <c r="C692" s="2"/>
      <c r="D692" s="2"/>
      <c r="E692" s="2"/>
      <c r="F692" s="2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4"/>
      <c r="C693" s="2"/>
      <c r="D693" s="2"/>
      <c r="E693" s="2"/>
      <c r="F693" s="2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4"/>
      <c r="C694" s="2"/>
      <c r="D694" s="2"/>
      <c r="E694" s="2"/>
      <c r="F694" s="2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4"/>
      <c r="C695" s="2"/>
      <c r="D695" s="2"/>
      <c r="E695" s="2"/>
      <c r="F695" s="2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4"/>
      <c r="C696" s="2"/>
      <c r="D696" s="2"/>
      <c r="E696" s="2"/>
      <c r="F696" s="2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4"/>
      <c r="C697" s="2"/>
      <c r="D697" s="2"/>
      <c r="E697" s="2"/>
      <c r="F697" s="2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4"/>
      <c r="C698" s="2"/>
      <c r="D698" s="2"/>
      <c r="E698" s="2"/>
      <c r="F698" s="2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4"/>
      <c r="C699" s="2"/>
      <c r="D699" s="2"/>
      <c r="E699" s="2"/>
      <c r="F699" s="2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4"/>
      <c r="C700" s="2"/>
      <c r="D700" s="2"/>
      <c r="E700" s="2"/>
      <c r="F700" s="2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4"/>
      <c r="C701" s="2"/>
      <c r="D701" s="2"/>
      <c r="E701" s="2"/>
      <c r="F701" s="2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4"/>
      <c r="C702" s="2"/>
      <c r="D702" s="2"/>
      <c r="E702" s="2"/>
      <c r="F702" s="2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4"/>
      <c r="C703" s="2"/>
      <c r="D703" s="2"/>
      <c r="E703" s="2"/>
      <c r="F703" s="2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4"/>
      <c r="C704" s="2"/>
      <c r="D704" s="2"/>
      <c r="E704" s="2"/>
      <c r="F704" s="2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4"/>
      <c r="C705" s="2"/>
      <c r="D705" s="2"/>
      <c r="E705" s="2"/>
      <c r="F705" s="2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4"/>
      <c r="C706" s="2"/>
      <c r="D706" s="2"/>
      <c r="E706" s="2"/>
      <c r="F706" s="2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4"/>
      <c r="C707" s="2"/>
      <c r="D707" s="2"/>
      <c r="E707" s="2"/>
      <c r="F707" s="2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4"/>
      <c r="C708" s="2"/>
      <c r="D708" s="2"/>
      <c r="E708" s="2"/>
      <c r="F708" s="2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4"/>
      <c r="C709" s="2"/>
      <c r="D709" s="2"/>
      <c r="E709" s="2"/>
      <c r="F709" s="2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4"/>
      <c r="C710" s="2"/>
      <c r="D710" s="2"/>
      <c r="E710" s="2"/>
      <c r="F710" s="2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4"/>
      <c r="C711" s="2"/>
      <c r="D711" s="2"/>
      <c r="E711" s="2"/>
      <c r="F711" s="2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4"/>
      <c r="C712" s="2"/>
      <c r="D712" s="2"/>
      <c r="E712" s="2"/>
      <c r="F712" s="2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4"/>
      <c r="C713" s="2"/>
      <c r="D713" s="2"/>
      <c r="E713" s="2"/>
      <c r="F713" s="2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4"/>
      <c r="C714" s="2"/>
      <c r="D714" s="2"/>
      <c r="E714" s="2"/>
      <c r="F714" s="2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4"/>
      <c r="C715" s="2"/>
      <c r="D715" s="2"/>
      <c r="E715" s="2"/>
      <c r="F715" s="2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4"/>
      <c r="C716" s="2"/>
      <c r="D716" s="2"/>
      <c r="E716" s="2"/>
      <c r="F716" s="2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4"/>
      <c r="C717" s="2"/>
      <c r="D717" s="2"/>
      <c r="E717" s="2"/>
      <c r="F717" s="2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4"/>
      <c r="C718" s="2"/>
      <c r="D718" s="2"/>
      <c r="E718" s="2"/>
      <c r="F718" s="2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4"/>
      <c r="C719" s="2"/>
      <c r="D719" s="2"/>
      <c r="E719" s="2"/>
      <c r="F719" s="2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4"/>
      <c r="C720" s="2"/>
      <c r="D720" s="2"/>
      <c r="E720" s="2"/>
      <c r="F720" s="2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4"/>
      <c r="C721" s="2"/>
      <c r="D721" s="2"/>
      <c r="E721" s="2"/>
      <c r="F721" s="2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4"/>
      <c r="C722" s="2"/>
      <c r="D722" s="2"/>
      <c r="E722" s="2"/>
      <c r="F722" s="2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4"/>
      <c r="C723" s="2"/>
      <c r="D723" s="2"/>
      <c r="E723" s="2"/>
      <c r="F723" s="2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4"/>
      <c r="C724" s="2"/>
      <c r="D724" s="2"/>
      <c r="E724" s="2"/>
      <c r="F724" s="2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4"/>
      <c r="C725" s="2"/>
      <c r="D725" s="2"/>
      <c r="E725" s="2"/>
      <c r="F725" s="2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4"/>
      <c r="C726" s="2"/>
      <c r="D726" s="2"/>
      <c r="E726" s="2"/>
      <c r="F726" s="2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4"/>
      <c r="C727" s="2"/>
      <c r="D727" s="2"/>
      <c r="E727" s="2"/>
      <c r="F727" s="2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4"/>
      <c r="C728" s="2"/>
      <c r="D728" s="2"/>
      <c r="E728" s="2"/>
      <c r="F728" s="2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4"/>
      <c r="C729" s="2"/>
      <c r="D729" s="2"/>
      <c r="E729" s="2"/>
      <c r="F729" s="2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4"/>
      <c r="C730" s="2"/>
      <c r="D730" s="2"/>
      <c r="E730" s="2"/>
      <c r="F730" s="2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4"/>
      <c r="C731" s="2"/>
      <c r="D731" s="2"/>
      <c r="E731" s="2"/>
      <c r="F731" s="2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4"/>
      <c r="C732" s="2"/>
      <c r="D732" s="2"/>
      <c r="E732" s="2"/>
      <c r="F732" s="2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4"/>
      <c r="C733" s="2"/>
      <c r="D733" s="2"/>
      <c r="E733" s="2"/>
      <c r="F733" s="2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4"/>
      <c r="C734" s="2"/>
      <c r="D734" s="2"/>
      <c r="E734" s="2"/>
      <c r="F734" s="2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4"/>
      <c r="C735" s="2"/>
      <c r="D735" s="2"/>
      <c r="E735" s="2"/>
      <c r="F735" s="2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4"/>
      <c r="C736" s="2"/>
      <c r="D736" s="2"/>
      <c r="E736" s="2"/>
      <c r="F736" s="2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4"/>
      <c r="C737" s="2"/>
      <c r="D737" s="2"/>
      <c r="E737" s="2"/>
      <c r="F737" s="2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4"/>
      <c r="C738" s="2"/>
      <c r="D738" s="2"/>
      <c r="E738" s="2"/>
      <c r="F738" s="2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4"/>
      <c r="C739" s="2"/>
      <c r="D739" s="2"/>
      <c r="E739" s="2"/>
      <c r="F739" s="2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4"/>
      <c r="C740" s="2"/>
      <c r="D740" s="2"/>
      <c r="E740" s="2"/>
      <c r="F740" s="2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4"/>
      <c r="C741" s="2"/>
      <c r="D741" s="2"/>
      <c r="E741" s="2"/>
      <c r="F741" s="2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4"/>
      <c r="C742" s="2"/>
      <c r="D742" s="2"/>
      <c r="E742" s="2"/>
      <c r="F742" s="2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4"/>
      <c r="C743" s="2"/>
      <c r="D743" s="2"/>
      <c r="E743" s="2"/>
      <c r="F743" s="2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4"/>
      <c r="C744" s="2"/>
      <c r="D744" s="2"/>
      <c r="E744" s="2"/>
      <c r="F744" s="2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4"/>
      <c r="C745" s="2"/>
      <c r="D745" s="2"/>
      <c r="E745" s="2"/>
      <c r="F745" s="2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4"/>
      <c r="C746" s="2"/>
      <c r="D746" s="2"/>
      <c r="E746" s="2"/>
      <c r="F746" s="2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4"/>
      <c r="C747" s="2"/>
      <c r="D747" s="2"/>
      <c r="E747" s="2"/>
      <c r="F747" s="2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4"/>
      <c r="C748" s="2"/>
      <c r="D748" s="2"/>
      <c r="E748" s="2"/>
      <c r="F748" s="2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4"/>
      <c r="C749" s="2"/>
      <c r="D749" s="2"/>
      <c r="E749" s="2"/>
      <c r="F749" s="2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4"/>
      <c r="C750" s="2"/>
      <c r="D750" s="2"/>
      <c r="E750" s="2"/>
      <c r="F750" s="2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4"/>
      <c r="C751" s="2"/>
      <c r="D751" s="2"/>
      <c r="E751" s="2"/>
      <c r="F751" s="2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4"/>
      <c r="C752" s="2"/>
      <c r="D752" s="2"/>
      <c r="E752" s="2"/>
      <c r="F752" s="2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4"/>
      <c r="C753" s="2"/>
      <c r="D753" s="2"/>
      <c r="E753" s="2"/>
      <c r="F753" s="2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4"/>
      <c r="C754" s="2"/>
      <c r="D754" s="2"/>
      <c r="E754" s="2"/>
      <c r="F754" s="2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4"/>
      <c r="C755" s="2"/>
      <c r="D755" s="2"/>
      <c r="E755" s="2"/>
      <c r="F755" s="2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4"/>
      <c r="C756" s="2"/>
      <c r="D756" s="2"/>
      <c r="E756" s="2"/>
      <c r="F756" s="2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4"/>
      <c r="C757" s="2"/>
      <c r="D757" s="2"/>
      <c r="E757" s="2"/>
      <c r="F757" s="2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4"/>
      <c r="C758" s="2"/>
      <c r="D758" s="2"/>
      <c r="E758" s="2"/>
      <c r="F758" s="2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4"/>
      <c r="C759" s="2"/>
      <c r="D759" s="2"/>
      <c r="E759" s="2"/>
      <c r="F759" s="2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4"/>
      <c r="C760" s="2"/>
      <c r="D760" s="2"/>
      <c r="E760" s="2"/>
      <c r="F760" s="2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4"/>
      <c r="C761" s="2"/>
      <c r="D761" s="2"/>
      <c r="E761" s="2"/>
      <c r="F761" s="2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4"/>
      <c r="C762" s="2"/>
      <c r="D762" s="2"/>
      <c r="E762" s="2"/>
      <c r="F762" s="2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4"/>
      <c r="C763" s="2"/>
      <c r="D763" s="2"/>
      <c r="E763" s="2"/>
      <c r="F763" s="2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4"/>
      <c r="C764" s="2"/>
      <c r="D764" s="2"/>
      <c r="E764" s="2"/>
      <c r="F764" s="2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4"/>
      <c r="C765" s="2"/>
      <c r="D765" s="2"/>
      <c r="E765" s="2"/>
      <c r="F765" s="2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4"/>
      <c r="C766" s="2"/>
      <c r="D766" s="2"/>
      <c r="E766" s="2"/>
      <c r="F766" s="2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4"/>
      <c r="C767" s="2"/>
      <c r="D767" s="2"/>
      <c r="E767" s="2"/>
      <c r="F767" s="2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4"/>
      <c r="C768" s="2"/>
      <c r="D768" s="2"/>
      <c r="E768" s="2"/>
      <c r="F768" s="2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4"/>
      <c r="C769" s="2"/>
      <c r="D769" s="2"/>
      <c r="E769" s="2"/>
      <c r="F769" s="2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4"/>
      <c r="C770" s="2"/>
      <c r="D770" s="2"/>
      <c r="E770" s="2"/>
      <c r="F770" s="2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4"/>
      <c r="C771" s="2"/>
      <c r="D771" s="2"/>
      <c r="E771" s="2"/>
      <c r="F771" s="2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4"/>
      <c r="C772" s="2"/>
      <c r="D772" s="2"/>
      <c r="E772" s="2"/>
      <c r="F772" s="2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4"/>
      <c r="C773" s="2"/>
      <c r="D773" s="2"/>
      <c r="E773" s="2"/>
      <c r="F773" s="2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4"/>
      <c r="C774" s="2"/>
      <c r="D774" s="2"/>
      <c r="E774" s="2"/>
      <c r="F774" s="2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4"/>
      <c r="C775" s="2"/>
      <c r="D775" s="2"/>
      <c r="E775" s="2"/>
      <c r="F775" s="2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4"/>
      <c r="C776" s="2"/>
      <c r="D776" s="2"/>
      <c r="E776" s="2"/>
      <c r="F776" s="2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4"/>
      <c r="C777" s="2"/>
      <c r="D777" s="2"/>
      <c r="E777" s="2"/>
      <c r="F777" s="2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4"/>
      <c r="C778" s="2"/>
      <c r="D778" s="2"/>
      <c r="E778" s="2"/>
      <c r="F778" s="2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4"/>
      <c r="C779" s="2"/>
      <c r="D779" s="2"/>
      <c r="E779" s="2"/>
      <c r="F779" s="2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4"/>
      <c r="C780" s="2"/>
      <c r="D780" s="2"/>
      <c r="E780" s="2"/>
      <c r="F780" s="2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4"/>
      <c r="C781" s="2"/>
      <c r="D781" s="2"/>
      <c r="E781" s="2"/>
      <c r="F781" s="2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4"/>
      <c r="C782" s="2"/>
      <c r="D782" s="2"/>
      <c r="E782" s="2"/>
      <c r="F782" s="2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4"/>
      <c r="C783" s="2"/>
      <c r="D783" s="2"/>
      <c r="E783" s="2"/>
      <c r="F783" s="2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4"/>
      <c r="C784" s="2"/>
      <c r="D784" s="2"/>
      <c r="E784" s="2"/>
      <c r="F784" s="2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4"/>
      <c r="C785" s="2"/>
      <c r="D785" s="2"/>
      <c r="E785" s="2"/>
      <c r="F785" s="2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4"/>
      <c r="C786" s="2"/>
      <c r="D786" s="2"/>
      <c r="E786" s="2"/>
      <c r="F786" s="2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4"/>
      <c r="C787" s="2"/>
      <c r="D787" s="2"/>
      <c r="E787" s="2"/>
      <c r="F787" s="2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4"/>
      <c r="C788" s="2"/>
      <c r="D788" s="2"/>
      <c r="E788" s="2"/>
      <c r="F788" s="2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4"/>
      <c r="C789" s="2"/>
      <c r="D789" s="2"/>
      <c r="E789" s="2"/>
      <c r="F789" s="2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4"/>
      <c r="C790" s="2"/>
      <c r="D790" s="2"/>
      <c r="E790" s="2"/>
      <c r="F790" s="2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4"/>
      <c r="C791" s="2"/>
      <c r="D791" s="2"/>
      <c r="E791" s="2"/>
      <c r="F791" s="2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4"/>
      <c r="C792" s="2"/>
      <c r="D792" s="2"/>
      <c r="E792" s="2"/>
      <c r="F792" s="2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4"/>
      <c r="C793" s="2"/>
      <c r="D793" s="2"/>
      <c r="E793" s="2"/>
      <c r="F793" s="2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4"/>
      <c r="C794" s="2"/>
      <c r="D794" s="2"/>
      <c r="E794" s="2"/>
      <c r="F794" s="2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4"/>
      <c r="C795" s="2"/>
      <c r="D795" s="2"/>
      <c r="E795" s="2"/>
      <c r="F795" s="2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4"/>
      <c r="C796" s="2"/>
      <c r="D796" s="2"/>
      <c r="E796" s="2"/>
      <c r="F796" s="2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4"/>
      <c r="C797" s="2"/>
      <c r="D797" s="2"/>
      <c r="E797" s="2"/>
      <c r="F797" s="2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4"/>
      <c r="C798" s="2"/>
      <c r="D798" s="2"/>
      <c r="E798" s="2"/>
      <c r="F798" s="2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4"/>
      <c r="C799" s="2"/>
      <c r="D799" s="2"/>
      <c r="E799" s="2"/>
      <c r="F799" s="2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4"/>
      <c r="C800" s="2"/>
      <c r="D800" s="2"/>
      <c r="E800" s="2"/>
      <c r="F800" s="2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4"/>
      <c r="C801" s="2"/>
      <c r="D801" s="2"/>
      <c r="E801" s="2"/>
      <c r="F801" s="2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4"/>
      <c r="C802" s="2"/>
      <c r="D802" s="2"/>
      <c r="E802" s="2"/>
      <c r="F802" s="2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4"/>
      <c r="C803" s="2"/>
      <c r="D803" s="2"/>
      <c r="E803" s="2"/>
      <c r="F803" s="2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4"/>
      <c r="C804" s="2"/>
      <c r="D804" s="2"/>
      <c r="E804" s="2"/>
      <c r="F804" s="2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4"/>
      <c r="C805" s="2"/>
      <c r="D805" s="2"/>
      <c r="E805" s="2"/>
      <c r="F805" s="2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4"/>
      <c r="C806" s="2"/>
      <c r="D806" s="2"/>
      <c r="E806" s="2"/>
      <c r="F806" s="2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4"/>
      <c r="C807" s="2"/>
      <c r="D807" s="2"/>
      <c r="E807" s="2"/>
      <c r="F807" s="2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4"/>
      <c r="C808" s="2"/>
      <c r="D808" s="2"/>
      <c r="E808" s="2"/>
      <c r="F808" s="2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4"/>
      <c r="C809" s="2"/>
      <c r="D809" s="2"/>
      <c r="E809" s="2"/>
      <c r="F809" s="2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4"/>
      <c r="C810" s="2"/>
      <c r="D810" s="2"/>
      <c r="E810" s="2"/>
      <c r="F810" s="2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4"/>
      <c r="C811" s="2"/>
      <c r="D811" s="2"/>
      <c r="E811" s="2"/>
      <c r="F811" s="2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4"/>
      <c r="C812" s="2"/>
      <c r="D812" s="2"/>
      <c r="E812" s="2"/>
      <c r="F812" s="2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4"/>
      <c r="C813" s="2"/>
      <c r="D813" s="2"/>
      <c r="E813" s="2"/>
      <c r="F813" s="2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4"/>
      <c r="C814" s="2"/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4"/>
      <c r="C815" s="2"/>
      <c r="D815" s="2"/>
      <c r="E815" s="2"/>
      <c r="F815" s="2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4"/>
      <c r="C816" s="2"/>
      <c r="D816" s="2"/>
      <c r="E816" s="2"/>
      <c r="F816" s="2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4"/>
      <c r="C817" s="2"/>
      <c r="D817" s="2"/>
      <c r="E817" s="2"/>
      <c r="F817" s="2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4"/>
      <c r="C818" s="2"/>
      <c r="D818" s="2"/>
      <c r="E818" s="2"/>
      <c r="F818" s="2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4"/>
      <c r="C819" s="2"/>
      <c r="D819" s="2"/>
      <c r="E819" s="2"/>
      <c r="F819" s="2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4"/>
      <c r="C820" s="2"/>
      <c r="D820" s="2"/>
      <c r="E820" s="2"/>
      <c r="F820" s="2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4"/>
      <c r="C821" s="2"/>
      <c r="D821" s="2"/>
      <c r="E821" s="2"/>
      <c r="F821" s="2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4"/>
      <c r="C822" s="2"/>
      <c r="D822" s="2"/>
      <c r="E822" s="2"/>
      <c r="F822" s="2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4"/>
      <c r="C823" s="2"/>
      <c r="D823" s="2"/>
      <c r="E823" s="2"/>
      <c r="F823" s="2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4"/>
      <c r="C824" s="2"/>
      <c r="D824" s="2"/>
      <c r="E824" s="2"/>
      <c r="F824" s="2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4"/>
      <c r="C825" s="2"/>
      <c r="D825" s="2"/>
      <c r="E825" s="2"/>
      <c r="F825" s="2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4"/>
      <c r="C826" s="2"/>
      <c r="D826" s="2"/>
      <c r="E826" s="2"/>
      <c r="F826" s="2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4"/>
      <c r="C827" s="2"/>
      <c r="D827" s="2"/>
      <c r="E827" s="2"/>
      <c r="F827" s="2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4"/>
      <c r="C828" s="2"/>
      <c r="D828" s="2"/>
      <c r="E828" s="2"/>
      <c r="F828" s="2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4"/>
      <c r="C829" s="2"/>
      <c r="D829" s="2"/>
      <c r="E829" s="2"/>
      <c r="F829" s="2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4"/>
      <c r="C830" s="2"/>
      <c r="D830" s="2"/>
      <c r="E830" s="2"/>
      <c r="F830" s="2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4"/>
      <c r="C831" s="2"/>
      <c r="D831" s="2"/>
      <c r="E831" s="2"/>
      <c r="F831" s="2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4"/>
      <c r="C832" s="2"/>
      <c r="D832" s="2"/>
      <c r="E832" s="2"/>
      <c r="F832" s="2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4"/>
      <c r="C833" s="2"/>
      <c r="D833" s="2"/>
      <c r="E833" s="2"/>
      <c r="F833" s="2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4"/>
      <c r="C834" s="2"/>
      <c r="D834" s="2"/>
      <c r="E834" s="2"/>
      <c r="F834" s="2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4"/>
      <c r="C835" s="2"/>
      <c r="D835" s="2"/>
      <c r="E835" s="2"/>
      <c r="F835" s="2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4"/>
      <c r="C836" s="2"/>
      <c r="D836" s="2"/>
      <c r="E836" s="2"/>
      <c r="F836" s="2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4"/>
      <c r="C837" s="2"/>
      <c r="D837" s="2"/>
      <c r="E837" s="2"/>
      <c r="F837" s="2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4"/>
      <c r="C838" s="2"/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4"/>
      <c r="C839" s="2"/>
      <c r="D839" s="2"/>
      <c r="E839" s="2"/>
      <c r="F839" s="2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4"/>
      <c r="C840" s="2"/>
      <c r="D840" s="2"/>
      <c r="E840" s="2"/>
      <c r="F840" s="2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4"/>
      <c r="C841" s="2"/>
      <c r="D841" s="2"/>
      <c r="E841" s="2"/>
      <c r="F841" s="2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4"/>
      <c r="C842" s="2"/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4"/>
      <c r="C843" s="2"/>
      <c r="D843" s="2"/>
      <c r="E843" s="2"/>
      <c r="F843" s="2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4"/>
      <c r="C844" s="2"/>
      <c r="D844" s="2"/>
      <c r="E844" s="2"/>
      <c r="F844" s="2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4"/>
      <c r="C845" s="2"/>
      <c r="D845" s="2"/>
      <c r="E845" s="2"/>
      <c r="F845" s="2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4"/>
      <c r="C846" s="2"/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4"/>
      <c r="C847" s="2"/>
      <c r="D847" s="2"/>
      <c r="E847" s="2"/>
      <c r="F847" s="2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4"/>
      <c r="C848" s="2"/>
      <c r="D848" s="2"/>
      <c r="E848" s="2"/>
      <c r="F848" s="2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4"/>
      <c r="C849" s="2"/>
      <c r="D849" s="2"/>
      <c r="E849" s="2"/>
      <c r="F849" s="2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4"/>
      <c r="C850" s="2"/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4"/>
      <c r="C851" s="2"/>
      <c r="D851" s="2"/>
      <c r="E851" s="2"/>
      <c r="F851" s="2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4"/>
      <c r="C852" s="2"/>
      <c r="D852" s="2"/>
      <c r="E852" s="2"/>
      <c r="F852" s="2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4"/>
      <c r="C853" s="2"/>
      <c r="D853" s="2"/>
      <c r="E853" s="2"/>
      <c r="F853" s="2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4"/>
      <c r="C854" s="2"/>
      <c r="D854" s="2"/>
      <c r="E854" s="2"/>
      <c r="F854" s="2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4"/>
      <c r="C855" s="2"/>
      <c r="D855" s="2"/>
      <c r="E855" s="2"/>
      <c r="F855" s="2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4"/>
      <c r="C856" s="2"/>
      <c r="D856" s="2"/>
      <c r="E856" s="2"/>
      <c r="F856" s="2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4"/>
      <c r="C857" s="2"/>
      <c r="D857" s="2"/>
      <c r="E857" s="2"/>
      <c r="F857" s="2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4"/>
      <c r="C858" s="2"/>
      <c r="D858" s="2"/>
      <c r="E858" s="2"/>
      <c r="F858" s="2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4"/>
      <c r="C859" s="2"/>
      <c r="D859" s="2"/>
      <c r="E859" s="2"/>
      <c r="F859" s="2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4"/>
      <c r="C860" s="2"/>
      <c r="D860" s="2"/>
      <c r="E860" s="2"/>
      <c r="F860" s="2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4"/>
      <c r="C861" s="2"/>
      <c r="D861" s="2"/>
      <c r="E861" s="2"/>
      <c r="F861" s="2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4"/>
      <c r="C862" s="2"/>
      <c r="D862" s="2"/>
      <c r="E862" s="2"/>
      <c r="F862" s="2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4"/>
      <c r="C863" s="2"/>
      <c r="D863" s="2"/>
      <c r="E863" s="2"/>
      <c r="F863" s="2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4"/>
      <c r="C864" s="2"/>
      <c r="D864" s="2"/>
      <c r="E864" s="2"/>
      <c r="F864" s="2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4"/>
      <c r="C865" s="2"/>
      <c r="D865" s="2"/>
      <c r="E865" s="2"/>
      <c r="F865" s="2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4"/>
      <c r="C866" s="2"/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4"/>
      <c r="C867" s="2"/>
      <c r="D867" s="2"/>
      <c r="E867" s="2"/>
      <c r="F867" s="2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4"/>
      <c r="C868" s="2"/>
      <c r="D868" s="2"/>
      <c r="E868" s="2"/>
      <c r="F868" s="2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4"/>
      <c r="C869" s="2"/>
      <c r="D869" s="2"/>
      <c r="E869" s="2"/>
      <c r="F869" s="2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4"/>
      <c r="C870" s="2"/>
      <c r="D870" s="2"/>
      <c r="E870" s="2"/>
      <c r="F870" s="2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4"/>
      <c r="C871" s="2"/>
      <c r="D871" s="2"/>
      <c r="E871" s="2"/>
      <c r="F871" s="2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4"/>
      <c r="C872" s="2"/>
      <c r="D872" s="2"/>
      <c r="E872" s="2"/>
      <c r="F872" s="2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4"/>
      <c r="C873" s="2"/>
      <c r="D873" s="2"/>
      <c r="E873" s="2"/>
      <c r="F873" s="2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4"/>
      <c r="C874" s="2"/>
      <c r="D874" s="2"/>
      <c r="E874" s="2"/>
      <c r="F874" s="2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4"/>
      <c r="C875" s="2"/>
      <c r="D875" s="2"/>
      <c r="E875" s="2"/>
      <c r="F875" s="2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4"/>
      <c r="C876" s="2"/>
      <c r="D876" s="2"/>
      <c r="E876" s="2"/>
      <c r="F876" s="2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4"/>
      <c r="C877" s="2"/>
      <c r="D877" s="2"/>
      <c r="E877" s="2"/>
      <c r="F877" s="2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4"/>
      <c r="C878" s="2"/>
      <c r="D878" s="2"/>
      <c r="E878" s="2"/>
      <c r="F878" s="2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4"/>
      <c r="C879" s="2"/>
      <c r="D879" s="2"/>
      <c r="E879" s="2"/>
      <c r="F879" s="2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4"/>
      <c r="C880" s="2"/>
      <c r="D880" s="2"/>
      <c r="E880" s="2"/>
      <c r="F880" s="2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4"/>
      <c r="C881" s="2"/>
      <c r="D881" s="2"/>
      <c r="E881" s="2"/>
      <c r="F881" s="2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4"/>
      <c r="C882" s="2"/>
      <c r="D882" s="2"/>
      <c r="E882" s="2"/>
      <c r="F882" s="2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4"/>
      <c r="C883" s="2"/>
      <c r="D883" s="2"/>
      <c r="E883" s="2"/>
      <c r="F883" s="2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4"/>
      <c r="C884" s="2"/>
      <c r="D884" s="2"/>
      <c r="E884" s="2"/>
      <c r="F884" s="2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4"/>
      <c r="C885" s="2"/>
      <c r="D885" s="2"/>
      <c r="E885" s="2"/>
      <c r="F885" s="2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4"/>
      <c r="C886" s="2"/>
      <c r="D886" s="2"/>
      <c r="E886" s="2"/>
      <c r="F886" s="2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4"/>
      <c r="C887" s="2"/>
      <c r="D887" s="2"/>
      <c r="E887" s="2"/>
      <c r="F887" s="2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4"/>
      <c r="C888" s="2"/>
      <c r="D888" s="2"/>
      <c r="E888" s="2"/>
      <c r="F888" s="2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4"/>
      <c r="C889" s="2"/>
      <c r="D889" s="2"/>
      <c r="E889" s="2"/>
      <c r="F889" s="2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4"/>
      <c r="C890" s="2"/>
      <c r="D890" s="2"/>
      <c r="E890" s="2"/>
      <c r="F890" s="2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4"/>
      <c r="C891" s="2"/>
      <c r="D891" s="2"/>
      <c r="E891" s="2"/>
      <c r="F891" s="2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4"/>
      <c r="C892" s="2"/>
      <c r="D892" s="2"/>
      <c r="E892" s="2"/>
      <c r="F892" s="2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4"/>
      <c r="C893" s="2"/>
      <c r="D893" s="2"/>
      <c r="E893" s="2"/>
      <c r="F893" s="2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4"/>
      <c r="C894" s="2"/>
      <c r="D894" s="2"/>
      <c r="E894" s="2"/>
      <c r="F894" s="2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4"/>
      <c r="C895" s="2"/>
      <c r="D895" s="2"/>
      <c r="E895" s="2"/>
      <c r="F895" s="2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4"/>
      <c r="C896" s="2"/>
      <c r="D896" s="2"/>
      <c r="E896" s="2"/>
      <c r="F896" s="2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4"/>
      <c r="C897" s="2"/>
      <c r="D897" s="2"/>
      <c r="E897" s="2"/>
      <c r="F897" s="2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4"/>
      <c r="C898" s="2"/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4"/>
      <c r="C899" s="2"/>
      <c r="D899" s="2"/>
      <c r="E899" s="2"/>
      <c r="F899" s="2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4"/>
      <c r="C900" s="2"/>
      <c r="D900" s="2"/>
      <c r="E900" s="2"/>
      <c r="F900" s="2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4"/>
      <c r="C901" s="2"/>
      <c r="D901" s="2"/>
      <c r="E901" s="2"/>
      <c r="F901" s="2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4"/>
      <c r="C902" s="2"/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4"/>
      <c r="C903" s="2"/>
      <c r="D903" s="2"/>
      <c r="E903" s="2"/>
      <c r="F903" s="2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4"/>
      <c r="C904" s="2"/>
      <c r="D904" s="2"/>
      <c r="E904" s="2"/>
      <c r="F904" s="2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4"/>
      <c r="C905" s="2"/>
      <c r="D905" s="2"/>
      <c r="E905" s="2"/>
      <c r="F905" s="2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4"/>
      <c r="C906" s="2"/>
      <c r="D906" s="2"/>
      <c r="E906" s="2"/>
      <c r="F906" s="2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4"/>
      <c r="C907" s="2"/>
      <c r="D907" s="2"/>
      <c r="E907" s="2"/>
      <c r="F907" s="2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4"/>
      <c r="C908" s="2"/>
      <c r="D908" s="2"/>
      <c r="E908" s="2"/>
      <c r="F908" s="2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4"/>
      <c r="C909" s="2"/>
      <c r="D909" s="2"/>
      <c r="E909" s="2"/>
      <c r="F909" s="2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4"/>
      <c r="C910" s="2"/>
      <c r="D910" s="2"/>
      <c r="E910" s="2"/>
      <c r="F910" s="2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4"/>
      <c r="C911" s="2"/>
      <c r="D911" s="2"/>
      <c r="E911" s="2"/>
      <c r="F911" s="2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4"/>
      <c r="C912" s="2"/>
      <c r="D912" s="2"/>
      <c r="E912" s="2"/>
      <c r="F912" s="2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4"/>
      <c r="C913" s="2"/>
      <c r="D913" s="2"/>
      <c r="E913" s="2"/>
      <c r="F913" s="2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4"/>
      <c r="C914" s="2"/>
      <c r="D914" s="2"/>
      <c r="E914" s="2"/>
      <c r="F914" s="2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4"/>
      <c r="C915" s="2"/>
      <c r="D915" s="2"/>
      <c r="E915" s="2"/>
      <c r="F915" s="2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4"/>
      <c r="C916" s="2"/>
      <c r="D916" s="2"/>
      <c r="E916" s="2"/>
      <c r="F916" s="2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4"/>
      <c r="C917" s="2"/>
      <c r="D917" s="2"/>
      <c r="E917" s="2"/>
      <c r="F917" s="2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4"/>
      <c r="C918" s="2"/>
      <c r="D918" s="2"/>
      <c r="E918" s="2"/>
      <c r="F918" s="2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4"/>
      <c r="C919" s="2"/>
      <c r="D919" s="2"/>
      <c r="E919" s="2"/>
      <c r="F919" s="2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4"/>
      <c r="C920" s="2"/>
      <c r="D920" s="2"/>
      <c r="E920" s="2"/>
      <c r="F920" s="2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4"/>
      <c r="C921" s="2"/>
      <c r="D921" s="2"/>
      <c r="E921" s="2"/>
      <c r="F921" s="2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4"/>
      <c r="C922" s="2"/>
      <c r="D922" s="2"/>
      <c r="E922" s="2"/>
      <c r="F922" s="2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4"/>
      <c r="C923" s="2"/>
      <c r="D923" s="2"/>
      <c r="E923" s="2"/>
      <c r="F923" s="2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4"/>
      <c r="C924" s="2"/>
      <c r="D924" s="2"/>
      <c r="E924" s="2"/>
      <c r="F924" s="2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4"/>
      <c r="C925" s="2"/>
      <c r="D925" s="2"/>
      <c r="E925" s="2"/>
      <c r="F925" s="2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4"/>
      <c r="C926" s="2"/>
      <c r="D926" s="2"/>
      <c r="E926" s="2"/>
      <c r="F926" s="2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4"/>
      <c r="C927" s="2"/>
      <c r="D927" s="2"/>
      <c r="E927" s="2"/>
      <c r="F927" s="2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4"/>
      <c r="C928" s="2"/>
      <c r="D928" s="2"/>
      <c r="E928" s="2"/>
      <c r="F928" s="2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4"/>
      <c r="C929" s="2"/>
      <c r="D929" s="2"/>
      <c r="E929" s="2"/>
      <c r="F929" s="2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4"/>
      <c r="C930" s="2"/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4"/>
      <c r="C931" s="2"/>
      <c r="D931" s="2"/>
      <c r="E931" s="2"/>
      <c r="F931" s="2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4"/>
      <c r="C932" s="2"/>
      <c r="D932" s="2"/>
      <c r="E932" s="2"/>
      <c r="F932" s="2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4"/>
      <c r="C933" s="2"/>
      <c r="D933" s="2"/>
      <c r="E933" s="2"/>
      <c r="F933" s="2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4"/>
      <c r="C934" s="2"/>
      <c r="D934" s="2"/>
      <c r="E934" s="2"/>
      <c r="F934" s="2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4"/>
      <c r="C935" s="2"/>
      <c r="D935" s="2"/>
      <c r="E935" s="2"/>
      <c r="F935" s="2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4"/>
      <c r="C936" s="2"/>
      <c r="D936" s="2"/>
      <c r="E936" s="2"/>
      <c r="F936" s="2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4"/>
      <c r="C937" s="2"/>
      <c r="D937" s="2"/>
      <c r="E937" s="2"/>
      <c r="F937" s="2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4"/>
      <c r="C938" s="2"/>
      <c r="D938" s="2"/>
      <c r="E938" s="2"/>
      <c r="F938" s="2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4"/>
      <c r="C939" s="2"/>
      <c r="D939" s="2"/>
      <c r="E939" s="2"/>
      <c r="F939" s="2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4"/>
      <c r="C940" s="2"/>
      <c r="D940" s="2"/>
      <c r="E940" s="2"/>
      <c r="F940" s="2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4"/>
      <c r="C941" s="2"/>
      <c r="D941" s="2"/>
      <c r="E941" s="2"/>
      <c r="F941" s="2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4"/>
      <c r="C942" s="2"/>
      <c r="D942" s="2"/>
      <c r="E942" s="2"/>
      <c r="F942" s="2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4"/>
      <c r="C943" s="2"/>
      <c r="D943" s="2"/>
      <c r="E943" s="2"/>
      <c r="F943" s="2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4"/>
      <c r="C944" s="2"/>
      <c r="D944" s="2"/>
      <c r="E944" s="2"/>
      <c r="F944" s="2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4"/>
      <c r="C945" s="2"/>
      <c r="D945" s="2"/>
      <c r="E945" s="2"/>
      <c r="F945" s="2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4"/>
      <c r="C946" s="2"/>
      <c r="D946" s="2"/>
      <c r="E946" s="2"/>
      <c r="F946" s="2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4"/>
      <c r="C947" s="2"/>
      <c r="D947" s="2"/>
      <c r="E947" s="2"/>
      <c r="F947" s="2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4"/>
      <c r="C948" s="2"/>
      <c r="D948" s="2"/>
      <c r="E948" s="2"/>
      <c r="F948" s="2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4"/>
      <c r="C949" s="2"/>
      <c r="D949" s="2"/>
      <c r="E949" s="2"/>
      <c r="F949" s="2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4"/>
      <c r="C950" s="2"/>
      <c r="D950" s="2"/>
      <c r="E950" s="2"/>
      <c r="F950" s="2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4"/>
      <c r="C951" s="2"/>
      <c r="D951" s="2"/>
      <c r="E951" s="2"/>
      <c r="F951" s="2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4"/>
      <c r="C952" s="2"/>
      <c r="D952" s="2"/>
      <c r="E952" s="2"/>
      <c r="F952" s="2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4"/>
      <c r="C953" s="2"/>
      <c r="D953" s="2"/>
      <c r="E953" s="2"/>
      <c r="F953" s="2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4"/>
      <c r="C954" s="2"/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4"/>
      <c r="C955" s="2"/>
      <c r="D955" s="2"/>
      <c r="E955" s="2"/>
      <c r="F955" s="2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4"/>
      <c r="C956" s="2"/>
      <c r="D956" s="2"/>
      <c r="E956" s="2"/>
      <c r="F956" s="2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4"/>
      <c r="C957" s="2"/>
      <c r="D957" s="2"/>
      <c r="E957" s="2"/>
      <c r="F957" s="2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4"/>
      <c r="C958" s="2"/>
      <c r="D958" s="2"/>
      <c r="E958" s="2"/>
      <c r="F958" s="2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4"/>
      <c r="C959" s="2"/>
      <c r="D959" s="2"/>
      <c r="E959" s="2"/>
      <c r="F959" s="2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4"/>
      <c r="C960" s="2"/>
      <c r="D960" s="2"/>
      <c r="E960" s="2"/>
      <c r="F960" s="2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4"/>
      <c r="C961" s="2"/>
      <c r="D961" s="2"/>
      <c r="E961" s="2"/>
      <c r="F961" s="2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4"/>
      <c r="C962" s="2"/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4"/>
      <c r="C963" s="2"/>
      <c r="D963" s="2"/>
      <c r="E963" s="2"/>
      <c r="F963" s="2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4"/>
      <c r="C964" s="2"/>
      <c r="D964" s="2"/>
      <c r="E964" s="2"/>
      <c r="F964" s="2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4"/>
      <c r="C965" s="2"/>
      <c r="D965" s="2"/>
      <c r="E965" s="2"/>
      <c r="F965" s="2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4"/>
      <c r="C966" s="2"/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4"/>
      <c r="C967" s="2"/>
      <c r="D967" s="2"/>
      <c r="E967" s="2"/>
      <c r="F967" s="2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4"/>
      <c r="C968" s="2"/>
      <c r="D968" s="2"/>
      <c r="E968" s="2"/>
      <c r="F968" s="2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4"/>
      <c r="C969" s="2"/>
      <c r="D969" s="2"/>
      <c r="E969" s="2"/>
      <c r="F969" s="2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4"/>
      <c r="C970" s="2"/>
      <c r="D970" s="2"/>
      <c r="E970" s="2"/>
      <c r="F970" s="2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4"/>
      <c r="C971" s="2"/>
      <c r="D971" s="2"/>
      <c r="E971" s="2"/>
      <c r="F971" s="2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4"/>
      <c r="C972" s="2"/>
      <c r="D972" s="2"/>
      <c r="E972" s="2"/>
      <c r="F972" s="2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4"/>
      <c r="C973" s="2"/>
      <c r="D973" s="2"/>
      <c r="E973" s="2"/>
      <c r="F973" s="2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4"/>
      <c r="C974" s="2"/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4"/>
      <c r="C975" s="2"/>
      <c r="D975" s="2"/>
      <c r="E975" s="2"/>
      <c r="F975" s="2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4"/>
      <c r="C976" s="2"/>
      <c r="D976" s="2"/>
      <c r="E976" s="2"/>
      <c r="F976" s="2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4"/>
      <c r="C977" s="2"/>
      <c r="D977" s="2"/>
      <c r="E977" s="2"/>
      <c r="F977" s="2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4"/>
      <c r="C978" s="2"/>
      <c r="D978" s="2"/>
      <c r="E978" s="2"/>
      <c r="F978" s="2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4"/>
      <c r="C979" s="2"/>
      <c r="D979" s="2"/>
      <c r="E979" s="2"/>
      <c r="F979" s="2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4"/>
      <c r="C980" s="2"/>
      <c r="D980" s="2"/>
      <c r="E980" s="2"/>
      <c r="F980" s="2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4"/>
      <c r="C981" s="2"/>
      <c r="D981" s="2"/>
      <c r="E981" s="2"/>
      <c r="F981" s="2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4"/>
      <c r="C982" s="2"/>
      <c r="D982" s="2"/>
      <c r="E982" s="2"/>
      <c r="F982" s="2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4"/>
      <c r="C983" s="2"/>
      <c r="D983" s="2"/>
      <c r="E983" s="2"/>
      <c r="F983" s="2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4"/>
      <c r="C984" s="2"/>
      <c r="D984" s="2"/>
      <c r="E984" s="2"/>
      <c r="F984" s="2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4"/>
      <c r="C985" s="2"/>
      <c r="D985" s="2"/>
      <c r="E985" s="2"/>
      <c r="F985" s="2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4"/>
      <c r="C986" s="2"/>
      <c r="D986" s="2"/>
      <c r="E986" s="2"/>
      <c r="F986" s="2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4"/>
      <c r="C987" s="2"/>
      <c r="D987" s="2"/>
      <c r="E987" s="2"/>
      <c r="F987" s="2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4"/>
      <c r="C988" s="2"/>
      <c r="D988" s="2"/>
      <c r="E988" s="2"/>
      <c r="F988" s="2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4"/>
      <c r="C989" s="2"/>
      <c r="D989" s="2"/>
      <c r="E989" s="2"/>
      <c r="F989" s="2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4"/>
      <c r="C990" s="2"/>
      <c r="D990" s="2"/>
      <c r="E990" s="2"/>
      <c r="F990" s="2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4"/>
      <c r="C991" s="2"/>
      <c r="D991" s="2"/>
      <c r="E991" s="2"/>
      <c r="F991" s="2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4"/>
      <c r="C992" s="2"/>
      <c r="D992" s="2"/>
      <c r="E992" s="2"/>
      <c r="F992" s="2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4"/>
      <c r="C993" s="2"/>
      <c r="D993" s="2"/>
      <c r="E993" s="2"/>
      <c r="F993" s="2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4"/>
      <c r="C994" s="2"/>
      <c r="D994" s="2"/>
      <c r="E994" s="2"/>
      <c r="F994" s="2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4"/>
      <c r="C995" s="2"/>
      <c r="D995" s="2"/>
      <c r="E995" s="2"/>
      <c r="F995" s="2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4"/>
      <c r="C996" s="2"/>
      <c r="D996" s="2"/>
      <c r="E996" s="2"/>
      <c r="F996" s="2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4"/>
      <c r="C997" s="2"/>
      <c r="D997" s="2"/>
      <c r="E997" s="2"/>
      <c r="F997" s="2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4"/>
      <c r="C998" s="2"/>
      <c r="D998" s="2"/>
      <c r="E998" s="2"/>
      <c r="F998" s="2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4"/>
      <c r="C999" s="2"/>
      <c r="D999" s="2"/>
      <c r="E999" s="2"/>
      <c r="F999" s="2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4"/>
      <c r="C1000" s="2"/>
      <c r="D1000" s="2"/>
      <c r="E1000" s="2"/>
      <c r="F1000" s="2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4"/>
      <c r="C1001" s="2"/>
      <c r="D1001" s="2"/>
      <c r="E1001" s="2"/>
      <c r="F1001" s="2"/>
      <c r="G1001" s="4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Численность</vt:lpstr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Онегов Дмитрий Викторович</dc:creator>
  <cp:lastModifiedBy>Детский сад 80</cp:lastModifiedBy>
  <dcterms:created xsi:type="dcterms:W3CDTF">2020-09-10T15:26:21Z</dcterms:created>
  <dcterms:modified xsi:type="dcterms:W3CDTF">2022-10-28T06:21:59Z</dcterms:modified>
</cp:coreProperties>
</file>